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W:\3_Mietmobiliar\Bestellformular\Vorlagen\01.2025\2025\"/>
    </mc:Choice>
  </mc:AlternateContent>
  <xr:revisionPtr revIDLastSave="0" documentId="8_{A5CE9178-6FBC-4399-8687-2C24C5E33297}" xr6:coauthVersionLast="47" xr6:coauthVersionMax="47" xr10:uidLastSave="{00000000-0000-0000-0000-000000000000}"/>
  <bookViews>
    <workbookView xWindow="28680" yWindow="-120" windowWidth="29040" windowHeight="15720" tabRatio="205" xr2:uid="{00000000-000D-0000-FFFF-FFFF00000000}"/>
  </bookViews>
  <sheets>
    <sheet name="Bestellformular 01.2022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8" i="1" l="1"/>
  <c r="J110" i="1"/>
  <c r="J111" i="1"/>
  <c r="J112" i="1"/>
  <c r="J113" i="1"/>
  <c r="J114" i="1"/>
  <c r="J108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91" i="1"/>
  <c r="J81" i="1"/>
  <c r="J82" i="1"/>
  <c r="J83" i="1"/>
  <c r="J84" i="1"/>
  <c r="J85" i="1"/>
  <c r="J86" i="1"/>
  <c r="J87" i="1"/>
  <c r="J88" i="1"/>
  <c r="J80" i="1"/>
  <c r="J71" i="1"/>
  <c r="J72" i="1"/>
  <c r="J73" i="1"/>
  <c r="J74" i="1"/>
  <c r="J75" i="1"/>
  <c r="J76" i="1"/>
  <c r="J77" i="1"/>
  <c r="J70" i="1"/>
  <c r="J59" i="1"/>
  <c r="J60" i="1"/>
  <c r="J61" i="1"/>
  <c r="J62" i="1"/>
  <c r="J63" i="1"/>
  <c r="J64" i="1"/>
  <c r="J65" i="1"/>
  <c r="J66" i="1"/>
  <c r="J67" i="1"/>
  <c r="J58" i="1"/>
  <c r="J47" i="1"/>
  <c r="J48" i="1"/>
  <c r="J49" i="1"/>
  <c r="J50" i="1"/>
  <c r="J51" i="1"/>
  <c r="J52" i="1"/>
  <c r="J53" i="1"/>
  <c r="J54" i="1"/>
  <c r="J55" i="1"/>
  <c r="J46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9" i="1"/>
  <c r="J116" i="1" l="1"/>
  <c r="I119" i="1" l="1"/>
  <c r="J120" i="1" s="1"/>
  <c r="J119" i="1" l="1"/>
</calcChain>
</file>

<file path=xl/sharedStrings.xml><?xml version="1.0" encoding="utf-8"?>
<sst xmlns="http://schemas.openxmlformats.org/spreadsheetml/2006/main" count="363" uniqueCount="248">
  <si>
    <t>Total</t>
  </si>
  <si>
    <t>Info</t>
  </si>
  <si>
    <t>Infos</t>
  </si>
  <si>
    <t>Lavabo *</t>
  </si>
  <si>
    <t>Prix | pièce</t>
  </si>
  <si>
    <t>Nombre</t>
  </si>
  <si>
    <t>Tabouret de bar (standard)</t>
  </si>
  <si>
    <t xml:space="preserve">noir | chrome | similicuir </t>
  </si>
  <si>
    <t>Chaise de bistrot</t>
  </si>
  <si>
    <t>aluminium | empilable</t>
  </si>
  <si>
    <t>Tables</t>
  </si>
  <si>
    <t xml:space="preserve">noir | similicuir </t>
  </si>
  <si>
    <t>noir | similicuir</t>
  </si>
  <si>
    <t>blanc | similicuir</t>
  </si>
  <si>
    <t>Spacewall petit *</t>
  </si>
  <si>
    <t>Sous-total</t>
  </si>
  <si>
    <t>Prix de location TOTAL</t>
  </si>
  <si>
    <t>Autres</t>
  </si>
  <si>
    <t>Conditions générales de location :</t>
  </si>
  <si>
    <t>Corbeille à papier *</t>
  </si>
  <si>
    <t xml:space="preserve">bois | noir | pliable </t>
  </si>
  <si>
    <t>Tabouret de bar (brillant)</t>
  </si>
  <si>
    <t>Fauteuil</t>
  </si>
  <si>
    <t>orange | similicuir</t>
  </si>
  <si>
    <t>Tabouret</t>
  </si>
  <si>
    <t>Table d'appoint</t>
  </si>
  <si>
    <t>Table haute</t>
  </si>
  <si>
    <t>Vitrines</t>
  </si>
  <si>
    <t>Pupitre</t>
  </si>
  <si>
    <t>Panneau d'affichage</t>
  </si>
  <si>
    <t>Panneau d'affichage imprimé</t>
  </si>
  <si>
    <t>Etagère 2</t>
  </si>
  <si>
    <t>Ruban de barrage</t>
  </si>
  <si>
    <t>Comptoir petit</t>
  </si>
  <si>
    <t>Comptoir standard</t>
  </si>
  <si>
    <t>Table petite</t>
  </si>
  <si>
    <t>Table grande</t>
  </si>
  <si>
    <t>Table haute carrée</t>
  </si>
  <si>
    <t>Table haute grande</t>
  </si>
  <si>
    <t>Table de bistrot petite</t>
  </si>
  <si>
    <t>Cube petit</t>
  </si>
  <si>
    <t>Cube blanc *</t>
  </si>
  <si>
    <t>Infowall large</t>
  </si>
  <si>
    <t xml:space="preserve">Caissons </t>
  </si>
  <si>
    <t>Caisson 1</t>
  </si>
  <si>
    <t>Caisson 2</t>
  </si>
  <si>
    <t>Caisson rond</t>
  </si>
  <si>
    <t>Caisson petit</t>
  </si>
  <si>
    <t>Cube grand</t>
  </si>
  <si>
    <t>Vitrine caisson</t>
  </si>
  <si>
    <t>Comptoir standard ouvert</t>
  </si>
  <si>
    <t>Comptoir petit ouvert</t>
  </si>
  <si>
    <t>Comptoir long ouvert</t>
  </si>
  <si>
    <t>Dimensions (L x l x H)</t>
  </si>
  <si>
    <t>Dimensions  (L x l x H)</t>
  </si>
  <si>
    <t>blanc | 2 tablettes | verrouillable</t>
  </si>
  <si>
    <t>Spacewall grand *</t>
  </si>
  <si>
    <t>blanc | hauteur de dépose = 20cm</t>
  </si>
  <si>
    <t>blanc | prise électrique type 13</t>
  </si>
  <si>
    <t>h = 140cm</t>
  </si>
  <si>
    <t xml:space="preserve">70 x 82 x 80cm | sh = 40cm  </t>
  </si>
  <si>
    <t xml:space="preserve">60 x 68 x 75cm | sh = 46cm </t>
  </si>
  <si>
    <t xml:space="preserve">240 x 240 x 78cm | sh = 43cm  </t>
  </si>
  <si>
    <t xml:space="preserve">75 x 60cm | h = 50cm  </t>
  </si>
  <si>
    <t>110 x 60cm | h = 42cm</t>
  </si>
  <si>
    <t>Tabouret *</t>
  </si>
  <si>
    <t xml:space="preserve">d = 60cm | h = 110cm </t>
  </si>
  <si>
    <t xml:space="preserve">60 x 60cm | h = 110cm </t>
  </si>
  <si>
    <t xml:space="preserve">160 x 60cm | h = 110cm </t>
  </si>
  <si>
    <t xml:space="preserve">d = 60cm | h = 75cm </t>
  </si>
  <si>
    <t xml:space="preserve">80 x 80cm | h = 75cm </t>
  </si>
  <si>
    <t xml:space="preserve">120 x 80cm | h = 75cm </t>
  </si>
  <si>
    <t xml:space="preserve">279 x 80cm | h = 110cm </t>
  </si>
  <si>
    <t xml:space="preserve">119.5 x 39.5cm | h = 110cm  </t>
  </si>
  <si>
    <t xml:space="preserve">120 x 60cm | h = 110cm </t>
  </si>
  <si>
    <t xml:space="preserve">120 x 60cm | h = 110cm  </t>
  </si>
  <si>
    <t>200 x 60cm | h = 110cm</t>
  </si>
  <si>
    <t xml:space="preserve">200 x 60cm | h = 110cm </t>
  </si>
  <si>
    <t>blanc | fermé</t>
  </si>
  <si>
    <t>Cube bois *</t>
  </si>
  <si>
    <t>blanc | fermé 1/4 *</t>
  </si>
  <si>
    <t>blanc | fermé *</t>
  </si>
  <si>
    <t xml:space="preserve">103 x 53cm | h = 110cm </t>
  </si>
  <si>
    <t xml:space="preserve">103 x 53cm | h = 110cm  </t>
  </si>
  <si>
    <t xml:space="preserve">53 x 53cm | h = 110cm </t>
  </si>
  <si>
    <t>53 x 53cm | h = 110cm</t>
  </si>
  <si>
    <t xml:space="preserve">103 x 103cm | h = 110cm  </t>
  </si>
  <si>
    <t xml:space="preserve">103 x 53cm | h = 75cm </t>
  </si>
  <si>
    <t>53 x 53cm | h = 75cm</t>
  </si>
  <si>
    <t xml:space="preserve">35 x 35cm | h = 110cm </t>
  </si>
  <si>
    <t xml:space="preserve">40 x 28cm | h = 96cm </t>
  </si>
  <si>
    <t xml:space="preserve">103 x 53cm | h = 220cm  </t>
  </si>
  <si>
    <t xml:space="preserve">53 x 53cm | h = 220cm  </t>
  </si>
  <si>
    <t xml:space="preserve">120 x 70cm | h = 100cm  </t>
  </si>
  <si>
    <t xml:space="preserve">53 x 53cm | h = 90cm  </t>
  </si>
  <si>
    <t xml:space="preserve">60 x 60cm | h = 85cm </t>
  </si>
  <si>
    <t xml:space="preserve">60 x 60cm | h = 205cm  </t>
  </si>
  <si>
    <t xml:space="preserve">80 x 40cm | h = 170cm </t>
  </si>
  <si>
    <t xml:space="preserve">80 x 40cm | h = 170cm  </t>
  </si>
  <si>
    <t xml:space="preserve">120 x 40cm | h = 170cm </t>
  </si>
  <si>
    <t xml:space="preserve">80 x 40cm | h = 90cm  </t>
  </si>
  <si>
    <t xml:space="preserve">b = 100cm | h = 190cm </t>
  </si>
  <si>
    <t xml:space="preserve">b = 26cm | h = 139cm </t>
  </si>
  <si>
    <t xml:space="preserve">b = 51cm | h = 139cm </t>
  </si>
  <si>
    <t xml:space="preserve">h = 100cm </t>
  </si>
  <si>
    <t xml:space="preserve">55 x 5cm | h = 160cm  </t>
  </si>
  <si>
    <t xml:space="preserve">110 x 5cm | h = 160cm  </t>
  </si>
  <si>
    <t xml:space="preserve">70 x 50cm | h = 110cm  </t>
  </si>
  <si>
    <t>h = 57,5cm</t>
  </si>
  <si>
    <t xml:space="preserve">bois | pliable </t>
  </si>
  <si>
    <t>Cordon de barrage VIP</t>
  </si>
  <si>
    <t>* ou autres dimensions sur demande</t>
  </si>
  <si>
    <t>noir | chrome | hauteur réglable</t>
  </si>
  <si>
    <t>ébène | chrome | empilable</t>
  </si>
  <si>
    <t>blanc | chrome | empilable</t>
  </si>
  <si>
    <t xml:space="preserve">60 x 70cm | h = 150cm </t>
  </si>
  <si>
    <t>b = 26cm | h = 140cm</t>
  </si>
  <si>
    <t xml:space="preserve">Comptoir long </t>
  </si>
  <si>
    <t>Les prix de location s’appliquent pendant toute la durée de l’événement, maximum 14 jours. 
Les livraisons dans la région de Lucerne et les événements que nous servons sont inclus.</t>
  </si>
  <si>
    <t>Vitrine à colonne *</t>
  </si>
  <si>
    <t>D’autres produits sont disponibles sur demande, nous serons heureux de vous conseiller.</t>
  </si>
  <si>
    <t>• Nous acceptons volontiers votre commande par écrit en utilisant ce bon de commande.</t>
  </si>
  <si>
    <t>• La disponibilité des différents objets de location peut varier. Voir disponibilité sur demande.</t>
  </si>
  <si>
    <t>• Nous sommes heureux de réaliser des souhaits spéciaux tels que des couleurs ou d’autres dimensions</t>
  </si>
  <si>
    <t xml:space="preserve">• Les dimensions, les couleurs, les formes et les matériaux indiqués peuvent varier légèrement selon la conception et la fabrication. </t>
  </si>
  <si>
    <t>• Les branchements d’eau et d’électricité du lieu de l’événement ne sont pas inclus dans le prix de la location.</t>
  </si>
  <si>
    <t xml:space="preserve">•  Les prix de location sont en franc suisses hors TVA. </t>
  </si>
  <si>
    <t>• Le matériel loué sera livré à temps avant le début de l’événement.</t>
  </si>
  <si>
    <t>• Pour le matériel loué commandé mais non accepté lors de l’événement concerné, le prix de location integral sera facture.</t>
  </si>
  <si>
    <t>• Le locataire est repsonable du matériel loué pour les dommages et les pertes après réception de la livraison du matériel jusqu’à sa restitution.</t>
  </si>
  <si>
    <t>Tabouret de bar (deluxe)</t>
  </si>
  <si>
    <t>blanc brillant | chrome | empilable</t>
  </si>
  <si>
    <t xml:space="preserve">Chaise (blanc) </t>
  </si>
  <si>
    <t>Chaise (bois) *</t>
  </si>
  <si>
    <t>Fauteuil de salon *</t>
  </si>
  <si>
    <t>Cube de salon *</t>
  </si>
  <si>
    <t>Lounge (complet) *</t>
  </si>
  <si>
    <t>noir | 10 piéces | modulable</t>
  </si>
  <si>
    <t>Comptoir étroit ouvert</t>
  </si>
  <si>
    <t>blanc | ouvert à l'arrière | tablette incluse *</t>
  </si>
  <si>
    <t>blanc | ouvert à l'arrière |  tablette incluse *</t>
  </si>
  <si>
    <t>blanc l fermé *</t>
  </si>
  <si>
    <t xml:space="preserve">blanc | transparent | acrylique h = 35cm </t>
  </si>
  <si>
    <t xml:space="preserve">noir | transparent | acrylique h = 35cm </t>
  </si>
  <si>
    <t>Vitrine 1 * (blanc | verre 160cm)</t>
  </si>
  <si>
    <t>Vitrine 1 * (noir | verre 160cm)</t>
  </si>
  <si>
    <t>Vitrine 2 * (blanc | verre 160cm)</t>
  </si>
  <si>
    <t>Vitrine 2 * (noir | verre 160cm)</t>
  </si>
  <si>
    <t>Vitrine caisson *</t>
  </si>
  <si>
    <t xml:space="preserve">35 x 35cm (cube) | h = 145cm  </t>
  </si>
  <si>
    <t xml:space="preserve">Elément de cuisine * </t>
  </si>
  <si>
    <t>table de cuisson &amp; lavabo | chrome | blanc | type 15</t>
  </si>
  <si>
    <t>Réfrigérateur 200 L *</t>
  </si>
  <si>
    <t>Réfrigérateur 140 L *</t>
  </si>
  <si>
    <t>Réfrigérateur pour boissons *</t>
  </si>
  <si>
    <t>blanc &amp; noir | hauteur tablettes réglables | type 13</t>
  </si>
  <si>
    <t xml:space="preserve">Etagère 1 avec frigo </t>
  </si>
  <si>
    <t>aluminium | blanc | 5 tablettes</t>
  </si>
  <si>
    <t>Etagère 3 *</t>
  </si>
  <si>
    <t>Meuble de rangement 1</t>
  </si>
  <si>
    <t>aluminium | blanc | 3 tablettes</t>
  </si>
  <si>
    <t>Infowall étroit</t>
  </si>
  <si>
    <t>blanc | pied en métal | sans présentoir brochures</t>
  </si>
  <si>
    <t xml:space="preserve">blanc | rail pour accrocher le présentoirs brochures </t>
  </si>
  <si>
    <t xml:space="preserve">120cm à 185cm </t>
  </si>
  <si>
    <t>Panneau produits *</t>
  </si>
  <si>
    <t xml:space="preserve">Présentoir pour brochures </t>
  </si>
  <si>
    <t>Présentoir pour brochures *</t>
  </si>
  <si>
    <t>Présentoir pour brochures en plexiglas</t>
  </si>
  <si>
    <t>A4 haut (autres sur demande) | transparent</t>
  </si>
  <si>
    <t>Urnes pour concours</t>
  </si>
  <si>
    <t xml:space="preserve">Banquette avec dossier </t>
  </si>
  <si>
    <t>* disponibilité sur demande</t>
  </si>
  <si>
    <t>siège h = 85cm</t>
  </si>
  <si>
    <t>siège h = 69 - 91cm</t>
  </si>
  <si>
    <t>siège h = 77cm</t>
  </si>
  <si>
    <t>siège h = 45cm</t>
  </si>
  <si>
    <t xml:space="preserve">45 x 45cm | siège h = 40cm  </t>
  </si>
  <si>
    <t xml:space="preserve">145 x 45cm | siège h = 40cm </t>
  </si>
  <si>
    <t>noir | cadre noir</t>
  </si>
  <si>
    <t>blanc | cadre noir</t>
  </si>
  <si>
    <t>transparent | verre givré | acier chrome</t>
  </si>
  <si>
    <t>Sièges | Salon</t>
  </si>
  <si>
    <t>Bar | Comptoirs</t>
  </si>
  <si>
    <t xml:space="preserve">blanc | 1 tablette | overt </t>
  </si>
  <si>
    <t>Comptoir pour rencontre *</t>
  </si>
  <si>
    <t xml:space="preserve">Caisson circulaire 1/4 </t>
  </si>
  <si>
    <t>Installations de rangement</t>
  </si>
  <si>
    <t xml:space="preserve">l'eau froide &amp; chaude | aluminium | blanc | type 13 </t>
  </si>
  <si>
    <t>aluminium | blanc | 3 tablettes | réfrig. 140L l type 13</t>
  </si>
  <si>
    <t>Panneaux affichage | info</t>
  </si>
  <si>
    <t>noir/ blanc | dimensions panneau (B4) 90.5 x 128cm</t>
  </si>
  <si>
    <t>noir/ impremé | dimensions panneau (B4) 90.5 x 128cm</t>
  </si>
  <si>
    <t>Panneau- produits | de signalisation</t>
  </si>
  <si>
    <t>gris | 10 x A4 portrait</t>
  </si>
  <si>
    <t>noir | 10 x A4 portrait</t>
  </si>
  <si>
    <t>A4 (formats sur demande)</t>
  </si>
  <si>
    <t xml:space="preserve"> </t>
  </si>
  <si>
    <t>Ensemble bancs et table *</t>
  </si>
  <si>
    <t xml:space="preserve">acier chromé | 54 litres                  </t>
  </si>
  <si>
    <t>noir | pieds chrome</t>
  </si>
  <si>
    <t>blanc | pieds chrome</t>
  </si>
  <si>
    <t>hêtre | pieds chrome</t>
  </si>
  <si>
    <t>aluminium | pieds chrome</t>
  </si>
  <si>
    <t xml:space="preserve">noir | pieds chrome  </t>
  </si>
  <si>
    <t xml:space="preserve">blanc  | pieds chrome  </t>
  </si>
  <si>
    <t xml:space="preserve">96.5 x 39.5cm | h = 90cm  </t>
  </si>
  <si>
    <t>blanc | verre h = 15cm</t>
  </si>
  <si>
    <t xml:space="preserve">L = 190cm | h = 100cm  </t>
  </si>
  <si>
    <t xml:space="preserve">L = 220cm | h = 70cm   </t>
  </si>
  <si>
    <t xml:space="preserve">L = 220cm | h = 43cm  </t>
  </si>
  <si>
    <t>160 x 60cm | h = 110cm</t>
  </si>
  <si>
    <t>blanc | chrome | hauteur réglable</t>
  </si>
  <si>
    <t>Cube blanc grand</t>
  </si>
  <si>
    <t>blanc | porte verrouillable | 1 tablette incluse</t>
  </si>
  <si>
    <t xml:space="preserve">36 x 58cm | h = 70cm </t>
  </si>
  <si>
    <t>Comptoir grand ouvert</t>
  </si>
  <si>
    <t>Comptoir grand</t>
  </si>
  <si>
    <t>e-mail adresse:</t>
  </si>
  <si>
    <t>tél. G:</t>
  </si>
  <si>
    <t>manifestation:</t>
  </si>
  <si>
    <t>halle:</t>
  </si>
  <si>
    <t>adresse:</t>
  </si>
  <si>
    <t>plz | lieu:</t>
  </si>
  <si>
    <t xml:space="preserve">personne de contact: </t>
  </si>
  <si>
    <t>entreprise:</t>
  </si>
  <si>
    <t>tél. mobile:</t>
  </si>
  <si>
    <t>noir | verre h = 15cm</t>
  </si>
  <si>
    <t xml:space="preserve">Infowall A4 </t>
  </si>
  <si>
    <t>Infowall A5</t>
  </si>
  <si>
    <t>blanc | hauteur réglable | A4 | haut/en croix</t>
  </si>
  <si>
    <t>blanc | hauteur réglable | A3 | haut/en croix</t>
  </si>
  <si>
    <t>Panneau produits</t>
  </si>
  <si>
    <t>argent | A4 | haut/en croix</t>
  </si>
  <si>
    <t>argent | A3 | haut/en croix</t>
  </si>
  <si>
    <t>date:</t>
  </si>
  <si>
    <t>signature:</t>
  </si>
  <si>
    <t>numéro de stand:</t>
  </si>
  <si>
    <t>chrome | rouge | modulaire                par pce</t>
  </si>
  <si>
    <t>arrondir</t>
  </si>
  <si>
    <t>blanc | porte coulissant, verrouillable | tablette incluse*</t>
  </si>
  <si>
    <t>blanc | porte verrouillable | 2 tablette incluses *</t>
  </si>
  <si>
    <t>éclairage inclus | porte coulissant | 2 tablettes includes</t>
  </si>
  <si>
    <t>blanc | présentoir pour brochures et tablettes includes</t>
  </si>
  <si>
    <t xml:space="preserve">urnes pour concours sur demande     Prix:  à partir de </t>
  </si>
  <si>
    <t>lieu:</t>
  </si>
  <si>
    <t>TVA 8,1%</t>
  </si>
  <si>
    <r>
      <rPr>
        <b/>
        <sz val="18"/>
        <color rgb="FFFFFFFF"/>
        <rFont val="Eurostile LT Condensed"/>
      </rPr>
      <t>Formulaire de commande de mobilier de location version 01.2025</t>
    </r>
    <r>
      <rPr>
        <b/>
        <sz val="11"/>
        <color indexed="9"/>
        <rFont val="Eurostile LT Condensed"/>
      </rPr>
      <t xml:space="preserve">
</t>
    </r>
    <r>
      <rPr>
        <b/>
        <sz val="13"/>
        <color rgb="FFFFFFFF"/>
        <rFont val="Eurostile LT Condensed"/>
      </rPr>
      <t>Les commandes doivent être envoyées jusqu'à 14 jours avant le début du salon.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</si>
</sst>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00.000"/>
    <numFmt numFmtId="165" formatCode="00"/>
    <numFmt numFmtId="166" formatCode="_ [$CHF-807]\ * #,##0.00_ ;_ [$CHF-807]\ * \-#,##0.00_ ;_ [$CHF-807]\ * &quot;-&quot;??_ ;_ @_ "/>
  </numFmts>
  <fonts count="31" x14ac:knownFonts="1">
    <font>
      <sz val="10"/>
      <name val="Arial"/>
      <family val="2"/>
    </font>
    <font>
      <b/>
      <sz val="7"/>
      <name val="Eurostile LT Condensed"/>
      <family val="2"/>
      <charset val="1"/>
    </font>
    <font>
      <sz val="7"/>
      <name val="Eurostile LT Condensed"/>
      <family val="2"/>
      <charset val="1"/>
    </font>
    <font>
      <b/>
      <sz val="10"/>
      <color indexed="9"/>
      <name val="Eurostile LT Condensed"/>
      <family val="2"/>
      <charset val="1"/>
    </font>
    <font>
      <sz val="10"/>
      <name val="Eurostile LT Condensed"/>
      <family val="2"/>
      <charset val="1"/>
    </font>
    <font>
      <sz val="9"/>
      <name val="Eurostile LT Condensed"/>
      <family val="2"/>
      <charset val="1"/>
    </font>
    <font>
      <b/>
      <sz val="8"/>
      <name val="Arial"/>
      <family val="2"/>
      <charset val="1"/>
    </font>
    <font>
      <sz val="8"/>
      <name val="Eurostile LT Condensed"/>
      <family val="2"/>
      <charset val="1"/>
    </font>
    <font>
      <b/>
      <sz val="8"/>
      <color indexed="8"/>
      <name val="Eurostile LT Condensed"/>
      <family val="2"/>
      <charset val="1"/>
    </font>
    <font>
      <sz val="6"/>
      <name val="Eurostile LT Condensed"/>
    </font>
    <font>
      <sz val="8"/>
      <name val="Eurostile LT Condensed"/>
    </font>
    <font>
      <sz val="7"/>
      <name val="Eurostile LT Condensed"/>
    </font>
    <font>
      <b/>
      <sz val="8"/>
      <name val="Eurostile LT Condensed"/>
    </font>
    <font>
      <sz val="10"/>
      <name val="Eurostile LT Condensed"/>
    </font>
    <font>
      <sz val="8"/>
      <name val="Arial"/>
      <family val="2"/>
    </font>
    <font>
      <b/>
      <sz val="7"/>
      <name val="Eurostile LT Condensed"/>
    </font>
    <font>
      <b/>
      <sz val="10"/>
      <name val="Eurostile LT Condensed"/>
    </font>
    <font>
      <sz val="6"/>
      <name val="Eurostile LT Condensed"/>
      <family val="2"/>
      <charset val="1"/>
    </font>
    <font>
      <sz val="9"/>
      <color indexed="8"/>
      <name val="Eurostile LT Condensed"/>
      <family val="2"/>
      <charset val="1"/>
    </font>
    <font>
      <sz val="10"/>
      <name val="Arial"/>
      <family val="2"/>
    </font>
    <font>
      <b/>
      <sz val="9"/>
      <color indexed="9"/>
      <name val="Eurostile LT Condensed"/>
    </font>
    <font>
      <b/>
      <sz val="8"/>
      <color indexed="9"/>
      <name val="Eurostile LT Condensed"/>
    </font>
    <font>
      <b/>
      <sz val="7"/>
      <color indexed="9"/>
      <name val="Eurostile LT Condensed"/>
    </font>
    <font>
      <b/>
      <sz val="11"/>
      <color indexed="9"/>
      <name val="Eurostile LT Condensed"/>
    </font>
    <font>
      <sz val="11"/>
      <name val="Eurostile LT Condensed"/>
    </font>
    <font>
      <sz val="7.5"/>
      <name val="Eurostile LT Condensed"/>
    </font>
    <font>
      <sz val="6.5"/>
      <name val="Eurostile LT Condensed"/>
    </font>
    <font>
      <b/>
      <sz val="13"/>
      <color rgb="FFFFFFFF"/>
      <name val="Eurostile LT Condensed"/>
    </font>
    <font>
      <b/>
      <sz val="18"/>
      <color rgb="FFFFFFFF"/>
      <name val="Eurostile LT Condensed"/>
    </font>
    <font>
      <sz val="10"/>
      <color indexed="8"/>
      <name val="Eurostile LT Condensed"/>
      <family val="2"/>
      <charset val="1"/>
    </font>
    <font>
      <b/>
      <sz val="7"/>
      <color theme="0"/>
      <name val="Eurostile LT Condensed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E5352C"/>
        <bgColor indexed="23"/>
      </patternFill>
    </fill>
    <fill>
      <patternFill patternType="solid">
        <fgColor rgb="FFFFE9E5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40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left"/>
    </xf>
    <xf numFmtId="4" fontId="12" fillId="2" borderId="4" xfId="0" applyNumberFormat="1" applyFont="1" applyFill="1" applyBorder="1" applyAlignment="1">
      <alignment horizontal="left"/>
    </xf>
    <xf numFmtId="4" fontId="12" fillId="2" borderId="0" xfId="0" applyNumberFormat="1" applyFont="1" applyFill="1" applyAlignment="1">
      <alignment horizontal="left"/>
    </xf>
    <xf numFmtId="4" fontId="12" fillId="2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17" fillId="0" borderId="0" xfId="0" applyFont="1"/>
    <xf numFmtId="4" fontId="2" fillId="0" borderId="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/>
    </xf>
    <xf numFmtId="0" fontId="20" fillId="3" borderId="3" xfId="0" applyFont="1" applyFill="1" applyBorder="1" applyAlignment="1">
      <alignment horizontal="center" vertical="center"/>
    </xf>
    <xf numFmtId="166" fontId="12" fillId="2" borderId="5" xfId="1" applyNumberFormat="1" applyFont="1" applyFill="1" applyBorder="1" applyAlignment="1">
      <alignment horizontal="left"/>
    </xf>
    <xf numFmtId="164" fontId="12" fillId="0" borderId="5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right"/>
    </xf>
    <xf numFmtId="166" fontId="10" fillId="2" borderId="5" xfId="1" applyNumberFormat="1" applyFont="1" applyFill="1" applyBorder="1" applyAlignment="1">
      <alignment horizontal="left"/>
    </xf>
    <xf numFmtId="166" fontId="10" fillId="4" borderId="5" xfId="0" applyNumberFormat="1" applyFont="1" applyFill="1" applyBorder="1" applyAlignment="1">
      <alignment horizontal="right"/>
    </xf>
    <xf numFmtId="166" fontId="10" fillId="0" borderId="3" xfId="0" applyNumberFormat="1" applyFont="1" applyBorder="1" applyAlignment="1">
      <alignment horizontal="right"/>
    </xf>
    <xf numFmtId="44" fontId="10" fillId="0" borderId="5" xfId="1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1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24" fillId="0" borderId="0" xfId="0" applyFont="1"/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20" fillId="3" borderId="2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4" fontId="18" fillId="0" borderId="3" xfId="0" applyNumberFormat="1" applyFont="1" applyBorder="1" applyAlignment="1">
      <alignment horizontal="left"/>
    </xf>
    <xf numFmtId="0" fontId="18" fillId="0" borderId="3" xfId="0" applyFont="1" applyBorder="1"/>
    <xf numFmtId="4" fontId="18" fillId="0" borderId="4" xfId="0" applyNumberFormat="1" applyFont="1" applyBorder="1"/>
    <xf numFmtId="4" fontId="18" fillId="0" borderId="3" xfId="0" applyNumberFormat="1" applyFont="1" applyBorder="1"/>
    <xf numFmtId="0" fontId="13" fillId="0" borderId="4" xfId="0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4" fontId="11" fillId="0" borderId="0" xfId="0" applyNumberFormat="1" applyFont="1" applyAlignment="1">
      <alignment horizontal="left"/>
    </xf>
    <xf numFmtId="166" fontId="12" fillId="0" borderId="5" xfId="1" applyNumberFormat="1" applyFont="1" applyFill="1" applyBorder="1" applyAlignment="1">
      <alignment horizontal="left"/>
    </xf>
    <xf numFmtId="49" fontId="29" fillId="6" borderId="3" xfId="0" applyNumberFormat="1" applyFont="1" applyFill="1" applyBorder="1" applyAlignment="1" applyProtection="1">
      <alignment horizontal="left"/>
      <protection locked="0"/>
    </xf>
    <xf numFmtId="3" fontId="10" fillId="6" borderId="5" xfId="0" applyNumberFormat="1" applyFont="1" applyFill="1" applyBorder="1" applyAlignment="1" applyProtection="1">
      <alignment horizontal="center"/>
      <protection locked="0"/>
    </xf>
    <xf numFmtId="3" fontId="10" fillId="6" borderId="3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/>
    <xf numFmtId="4" fontId="30" fillId="0" borderId="0" xfId="0" applyNumberFormat="1" applyFont="1" applyAlignment="1">
      <alignment horizontal="left"/>
    </xf>
    <xf numFmtId="44" fontId="10" fillId="0" borderId="5" xfId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8" xfId="0" quotePrefix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9" fillId="6" borderId="4" xfId="0" applyFont="1" applyFill="1" applyBorder="1" applyAlignment="1" applyProtection="1">
      <alignment horizontal="left"/>
      <protection locked="0"/>
    </xf>
    <xf numFmtId="0" fontId="29" fillId="6" borderId="3" xfId="0" applyFont="1" applyFill="1" applyBorder="1" applyAlignment="1" applyProtection="1">
      <alignment horizontal="left"/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23" fillId="5" borderId="0" xfId="0" applyFont="1" applyFill="1" applyAlignment="1">
      <alignment horizontal="left" wrapText="1"/>
    </xf>
    <xf numFmtId="0" fontId="27" fillId="5" borderId="0" xfId="0" applyFont="1" applyFill="1" applyAlignment="1">
      <alignment horizontal="left" wrapText="1"/>
    </xf>
    <xf numFmtId="0" fontId="18" fillId="0" borderId="18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" fontId="29" fillId="6" borderId="4" xfId="0" applyNumberFormat="1" applyFont="1" applyFill="1" applyBorder="1" applyAlignment="1" applyProtection="1">
      <alignment horizontal="left"/>
      <protection locked="0"/>
    </xf>
    <xf numFmtId="4" fontId="29" fillId="6" borderId="19" xfId="0" applyNumberFormat="1" applyFont="1" applyFill="1" applyBorder="1" applyAlignment="1" applyProtection="1">
      <alignment horizontal="left"/>
      <protection locked="0"/>
    </xf>
    <xf numFmtId="49" fontId="29" fillId="6" borderId="3" xfId="0" applyNumberFormat="1" applyFont="1" applyFill="1" applyBorder="1" applyAlignment="1" applyProtection="1">
      <alignment horizontal="left"/>
      <protection locked="0"/>
    </xf>
    <xf numFmtId="49" fontId="29" fillId="6" borderId="8" xfId="0" applyNumberFormat="1" applyFont="1" applyFill="1" applyBorder="1" applyAlignment="1" applyProtection="1">
      <alignment horizontal="left"/>
      <protection locked="0"/>
    </xf>
    <xf numFmtId="0" fontId="29" fillId="6" borderId="8" xfId="0" applyFont="1" applyFill="1" applyBorder="1" applyAlignment="1" applyProtection="1">
      <alignment horizontal="left"/>
      <protection locked="0"/>
    </xf>
    <xf numFmtId="49" fontId="29" fillId="6" borderId="3" xfId="0" applyNumberFormat="1" applyFont="1" applyFill="1" applyBorder="1" applyAlignment="1" applyProtection="1">
      <alignment horizontal="center"/>
      <protection locked="0"/>
    </xf>
    <xf numFmtId="49" fontId="29" fillId="6" borderId="8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3" xfId="0" applyFont="1" applyBorder="1"/>
    <xf numFmtId="0" fontId="10" fillId="0" borderId="20" xfId="0" applyFont="1" applyBorder="1"/>
    <xf numFmtId="0" fontId="10" fillId="0" borderId="21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6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1" fillId="3" borderId="3" xfId="0" applyFont="1" applyFill="1" applyBorder="1" applyAlignment="1">
      <alignment horizontal="center" vertical="center"/>
    </xf>
    <xf numFmtId="165" fontId="20" fillId="3" borderId="9" xfId="0" applyNumberFormat="1" applyFont="1" applyFill="1" applyBorder="1" applyAlignment="1">
      <alignment horizontal="left" vertical="center"/>
    </xf>
    <xf numFmtId="165" fontId="20" fillId="3" borderId="10" xfId="0" applyNumberFormat="1" applyFont="1" applyFill="1" applyBorder="1" applyAlignment="1">
      <alignment horizontal="left" vertical="center"/>
    </xf>
    <xf numFmtId="165" fontId="20" fillId="3" borderId="11" xfId="0" applyNumberFormat="1" applyFont="1" applyFill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3" fillId="6" borderId="4" xfId="0" applyFont="1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E5"/>
      <color rgb="FFE5352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1126189</xdr:colOff>
      <xdr:row>0</xdr:row>
      <xdr:rowOff>44825</xdr:rowOff>
    </xdr:from>
    <xdr:to>
      <xdr:col>6</xdr:col>
      <xdr:colOff>381428</xdr:colOff>
      <xdr:row>0</xdr:row>
      <xdr:rowOff>670105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C3A6DA-A80D-4CBA-839F-81B4C3146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3101" y="44825"/>
          <a:ext cx="1484779" cy="62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showGridLines="0" showZeros="0" tabSelected="1" zoomScale="175" zoomScaleNormal="175" zoomScalePageLayoutView="130" workbookViewId="0">
      <selection activeCell="D4" sqref="D4:E4"/>
    </sheetView>
  </sheetViews>
  <sheetFormatPr baseColWidth="10" defaultColWidth="0" defaultRowHeight="9" zeroHeight="1" x14ac:dyDescent="0.15"/>
  <cols>
    <col min="1" max="2" width="5.140625" style="1" customWidth="1"/>
    <col min="3" max="3" width="6.42578125" style="1" customWidth="1"/>
    <col min="4" max="4" width="13.28515625" style="2" customWidth="1"/>
    <col min="5" max="5" width="20.28515625" style="3" customWidth="1"/>
    <col min="6" max="6" width="11.5703125" style="3" customWidth="1"/>
    <col min="7" max="7" width="18.140625" style="3" customWidth="1"/>
    <col min="8" max="8" width="12.42578125" style="4" customWidth="1"/>
    <col min="9" max="9" width="7" style="4" customWidth="1"/>
    <col min="10" max="10" width="13.28515625" style="4" customWidth="1"/>
    <col min="11" max="11" width="0" style="2" hidden="1" customWidth="1"/>
    <col min="12" max="16384" width="11.5703125" style="2" hidden="1"/>
  </cols>
  <sheetData>
    <row r="1" spans="1:10" s="5" customFormat="1" ht="55.5" customHeight="1" x14ac:dyDescent="0.2">
      <c r="A1" s="88"/>
      <c r="B1" s="88"/>
      <c r="C1" s="88"/>
      <c r="D1" s="88"/>
      <c r="E1" s="88"/>
      <c r="F1" s="88"/>
      <c r="G1" s="88"/>
      <c r="H1" s="88"/>
      <c r="I1" s="88"/>
      <c r="J1" s="88"/>
    </row>
    <row r="2" spans="1:10" s="5" customFormat="1" ht="36.75" customHeight="1" x14ac:dyDescent="0.25">
      <c r="A2" s="92" t="s">
        <v>247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s="45" customFormat="1" ht="33.75" customHeight="1" x14ac:dyDescent="0.25">
      <c r="A3" s="93" t="s">
        <v>118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5.6" customHeight="1" x14ac:dyDescent="0.2">
      <c r="A4" s="94" t="s">
        <v>225</v>
      </c>
      <c r="B4" s="95"/>
      <c r="C4" s="95"/>
      <c r="D4" s="89"/>
      <c r="E4" s="89"/>
      <c r="F4" s="61" t="s">
        <v>218</v>
      </c>
      <c r="G4" s="98"/>
      <c r="H4" s="98"/>
      <c r="I4" s="98"/>
      <c r="J4" s="99"/>
    </row>
    <row r="5" spans="1:10" ht="15.6" customHeight="1" x14ac:dyDescent="0.2">
      <c r="A5" s="86" t="s">
        <v>222</v>
      </c>
      <c r="B5" s="87"/>
      <c r="C5" s="87"/>
      <c r="D5" s="90"/>
      <c r="E5" s="90"/>
      <c r="F5" s="59" t="s">
        <v>219</v>
      </c>
      <c r="G5" s="67"/>
      <c r="H5" s="62" t="s">
        <v>226</v>
      </c>
      <c r="I5" s="100"/>
      <c r="J5" s="101"/>
    </row>
    <row r="6" spans="1:10" ht="15.6" customHeight="1" x14ac:dyDescent="0.2">
      <c r="A6" s="96" t="s">
        <v>223</v>
      </c>
      <c r="B6" s="97"/>
      <c r="C6" s="97"/>
      <c r="D6" s="91"/>
      <c r="E6" s="91"/>
      <c r="F6" s="60" t="s">
        <v>220</v>
      </c>
      <c r="G6" s="90"/>
      <c r="H6" s="90"/>
      <c r="I6" s="90"/>
      <c r="J6" s="102"/>
    </row>
    <row r="7" spans="1:10" ht="15.6" customHeight="1" x14ac:dyDescent="0.2">
      <c r="A7" s="86" t="s">
        <v>224</v>
      </c>
      <c r="B7" s="87"/>
      <c r="C7" s="87"/>
      <c r="D7" s="90"/>
      <c r="E7" s="90"/>
      <c r="F7" s="59" t="s">
        <v>221</v>
      </c>
      <c r="G7" s="67"/>
      <c r="H7" s="62" t="s">
        <v>237</v>
      </c>
      <c r="I7" s="103"/>
      <c r="J7" s="104"/>
    </row>
    <row r="8" spans="1:10" ht="12" customHeight="1" x14ac:dyDescent="0.15">
      <c r="A8" s="55">
        <v>1</v>
      </c>
      <c r="B8" s="77" t="s">
        <v>182</v>
      </c>
      <c r="C8" s="77"/>
      <c r="D8" s="77"/>
      <c r="E8" s="27" t="s">
        <v>53</v>
      </c>
      <c r="F8" s="77" t="s">
        <v>2</v>
      </c>
      <c r="G8" s="77"/>
      <c r="H8" s="56" t="s">
        <v>4</v>
      </c>
      <c r="I8" s="56" t="s">
        <v>5</v>
      </c>
      <c r="J8" s="57" t="s">
        <v>0</v>
      </c>
    </row>
    <row r="9" spans="1:10" s="6" customFormat="1" ht="11.25" customHeight="1" x14ac:dyDescent="0.2">
      <c r="A9" s="29">
        <v>1.101</v>
      </c>
      <c r="B9" s="83" t="s">
        <v>6</v>
      </c>
      <c r="C9" s="84"/>
      <c r="D9" s="85"/>
      <c r="E9" s="26" t="s">
        <v>173</v>
      </c>
      <c r="F9" s="78" t="s">
        <v>7</v>
      </c>
      <c r="G9" s="79"/>
      <c r="H9" s="30">
        <v>50</v>
      </c>
      <c r="I9" s="68"/>
      <c r="J9" s="31">
        <f>SUM(I9*H9)</f>
        <v>0</v>
      </c>
    </row>
    <row r="10" spans="1:10" s="6" customFormat="1" ht="11.25" customHeight="1" x14ac:dyDescent="0.2">
      <c r="A10" s="29">
        <v>1.1020000000000001</v>
      </c>
      <c r="B10" s="83" t="s">
        <v>130</v>
      </c>
      <c r="C10" s="84"/>
      <c r="D10" s="85"/>
      <c r="E10" s="26" t="s">
        <v>174</v>
      </c>
      <c r="F10" s="78" t="s">
        <v>212</v>
      </c>
      <c r="G10" s="79"/>
      <c r="H10" s="30">
        <v>70</v>
      </c>
      <c r="I10" s="68"/>
      <c r="J10" s="31">
        <f t="shared" ref="J10:J27" si="0">SUM(I10*H10)</f>
        <v>0</v>
      </c>
    </row>
    <row r="11" spans="1:10" s="6" customFormat="1" ht="11.25" customHeight="1" x14ac:dyDescent="0.2">
      <c r="A11" s="29">
        <v>1.103</v>
      </c>
      <c r="B11" s="83" t="s">
        <v>130</v>
      </c>
      <c r="C11" s="84"/>
      <c r="D11" s="85"/>
      <c r="E11" s="26" t="s">
        <v>174</v>
      </c>
      <c r="F11" s="78" t="s">
        <v>112</v>
      </c>
      <c r="G11" s="79"/>
      <c r="H11" s="30">
        <v>70</v>
      </c>
      <c r="I11" s="68"/>
      <c r="J11" s="31">
        <f t="shared" si="0"/>
        <v>0</v>
      </c>
    </row>
    <row r="12" spans="1:10" s="6" customFormat="1" ht="11.25" customHeight="1" x14ac:dyDescent="0.2">
      <c r="A12" s="29">
        <v>1.1040000000000001</v>
      </c>
      <c r="B12" s="83" t="s">
        <v>21</v>
      </c>
      <c r="C12" s="84"/>
      <c r="D12" s="85"/>
      <c r="E12" s="26" t="s">
        <v>175</v>
      </c>
      <c r="F12" s="78" t="s">
        <v>131</v>
      </c>
      <c r="G12" s="79"/>
      <c r="H12" s="30">
        <v>70</v>
      </c>
      <c r="I12" s="68"/>
      <c r="J12" s="31">
        <f t="shared" si="0"/>
        <v>0</v>
      </c>
    </row>
    <row r="13" spans="1:10" s="6" customFormat="1" ht="11.25" customHeight="1" x14ac:dyDescent="0.2">
      <c r="A13" s="29">
        <v>1.2010000000000001</v>
      </c>
      <c r="B13" s="83" t="s">
        <v>8</v>
      </c>
      <c r="C13" s="84"/>
      <c r="D13" s="85"/>
      <c r="E13" s="26" t="s">
        <v>176</v>
      </c>
      <c r="F13" s="78" t="s">
        <v>9</v>
      </c>
      <c r="G13" s="79"/>
      <c r="H13" s="30">
        <v>35</v>
      </c>
      <c r="I13" s="68"/>
      <c r="J13" s="31">
        <f t="shared" si="0"/>
        <v>0</v>
      </c>
    </row>
    <row r="14" spans="1:10" s="6" customFormat="1" ht="11.25" customHeight="1" x14ac:dyDescent="0.2">
      <c r="A14" s="29">
        <v>1.2030000000000001</v>
      </c>
      <c r="B14" s="83" t="s">
        <v>133</v>
      </c>
      <c r="C14" s="84"/>
      <c r="D14" s="85"/>
      <c r="E14" s="26" t="s">
        <v>176</v>
      </c>
      <c r="F14" s="78" t="s">
        <v>113</v>
      </c>
      <c r="G14" s="79"/>
      <c r="H14" s="30">
        <v>40</v>
      </c>
      <c r="I14" s="68"/>
      <c r="J14" s="31">
        <f t="shared" si="0"/>
        <v>0</v>
      </c>
    </row>
    <row r="15" spans="1:10" s="6" customFormat="1" ht="11.25" customHeight="1" x14ac:dyDescent="0.2">
      <c r="A15" s="29">
        <v>1.204</v>
      </c>
      <c r="B15" s="83" t="s">
        <v>132</v>
      </c>
      <c r="C15" s="84"/>
      <c r="D15" s="85"/>
      <c r="E15" s="26" t="s">
        <v>176</v>
      </c>
      <c r="F15" s="78" t="s">
        <v>114</v>
      </c>
      <c r="G15" s="79"/>
      <c r="H15" s="30">
        <v>40</v>
      </c>
      <c r="I15" s="68"/>
      <c r="J15" s="31">
        <f t="shared" si="0"/>
        <v>0</v>
      </c>
    </row>
    <row r="16" spans="1:10" s="6" customFormat="1" ht="11.25" customHeight="1" x14ac:dyDescent="0.2">
      <c r="A16" s="29">
        <v>1.3009999999999999</v>
      </c>
      <c r="B16" s="73" t="s">
        <v>134</v>
      </c>
      <c r="C16" s="74"/>
      <c r="D16" s="75"/>
      <c r="E16" s="26" t="s">
        <v>60</v>
      </c>
      <c r="F16" s="78" t="s">
        <v>11</v>
      </c>
      <c r="G16" s="79"/>
      <c r="H16" s="30">
        <v>180</v>
      </c>
      <c r="I16" s="69"/>
      <c r="J16" s="31">
        <f t="shared" si="0"/>
        <v>0</v>
      </c>
    </row>
    <row r="17" spans="1:10" s="6" customFormat="1" ht="11.25" customHeight="1" x14ac:dyDescent="0.2">
      <c r="A17" s="29">
        <v>1.302</v>
      </c>
      <c r="B17" s="73" t="s">
        <v>22</v>
      </c>
      <c r="C17" s="74"/>
      <c r="D17" s="75"/>
      <c r="E17" s="26" t="s">
        <v>61</v>
      </c>
      <c r="F17" s="78" t="s">
        <v>11</v>
      </c>
      <c r="G17" s="79"/>
      <c r="H17" s="30">
        <v>90</v>
      </c>
      <c r="I17" s="69"/>
      <c r="J17" s="31">
        <f t="shared" si="0"/>
        <v>0</v>
      </c>
    </row>
    <row r="18" spans="1:10" s="6" customFormat="1" ht="11.25" customHeight="1" x14ac:dyDescent="0.2">
      <c r="A18" s="29">
        <v>1.3029999999999999</v>
      </c>
      <c r="B18" s="73" t="s">
        <v>22</v>
      </c>
      <c r="C18" s="74"/>
      <c r="D18" s="75"/>
      <c r="E18" s="26" t="s">
        <v>61</v>
      </c>
      <c r="F18" s="78" t="s">
        <v>13</v>
      </c>
      <c r="G18" s="79"/>
      <c r="H18" s="32">
        <v>100</v>
      </c>
      <c r="I18" s="69"/>
      <c r="J18" s="31">
        <f t="shared" si="0"/>
        <v>0</v>
      </c>
    </row>
    <row r="19" spans="1:10" ht="11.25" customHeight="1" x14ac:dyDescent="0.2">
      <c r="A19" s="29">
        <v>1.304</v>
      </c>
      <c r="B19" s="73" t="s">
        <v>24</v>
      </c>
      <c r="C19" s="74"/>
      <c r="D19" s="75"/>
      <c r="E19" s="26" t="s">
        <v>177</v>
      </c>
      <c r="F19" s="80" t="s">
        <v>12</v>
      </c>
      <c r="G19" s="81"/>
      <c r="H19" s="30">
        <v>40</v>
      </c>
      <c r="I19" s="69"/>
      <c r="J19" s="31">
        <f t="shared" si="0"/>
        <v>0</v>
      </c>
    </row>
    <row r="20" spans="1:10" ht="11.25" customHeight="1" x14ac:dyDescent="0.2">
      <c r="A20" s="29">
        <v>1.3049999999999999</v>
      </c>
      <c r="B20" s="73" t="s">
        <v>65</v>
      </c>
      <c r="C20" s="74"/>
      <c r="D20" s="75"/>
      <c r="E20" s="26" t="s">
        <v>177</v>
      </c>
      <c r="F20" s="80" t="s">
        <v>23</v>
      </c>
      <c r="G20" s="81"/>
      <c r="H20" s="30">
        <v>40</v>
      </c>
      <c r="I20" s="69"/>
      <c r="J20" s="31">
        <f t="shared" si="0"/>
        <v>0</v>
      </c>
    </row>
    <row r="21" spans="1:10" ht="11.25" customHeight="1" x14ac:dyDescent="0.2">
      <c r="A21" s="29">
        <v>1.3120000000000001</v>
      </c>
      <c r="B21" s="73" t="s">
        <v>65</v>
      </c>
      <c r="C21" s="74"/>
      <c r="D21" s="75"/>
      <c r="E21" s="26" t="s">
        <v>177</v>
      </c>
      <c r="F21" s="80" t="s">
        <v>13</v>
      </c>
      <c r="G21" s="81"/>
      <c r="H21" s="30">
        <v>40</v>
      </c>
      <c r="I21" s="69"/>
      <c r="J21" s="31">
        <f t="shared" si="0"/>
        <v>0</v>
      </c>
    </row>
    <row r="22" spans="1:10" s="6" customFormat="1" ht="11.25" customHeight="1" x14ac:dyDescent="0.2">
      <c r="A22" s="29">
        <v>1.306</v>
      </c>
      <c r="B22" s="73" t="s">
        <v>135</v>
      </c>
      <c r="C22" s="74"/>
      <c r="D22" s="75"/>
      <c r="E22" s="26" t="s">
        <v>178</v>
      </c>
      <c r="F22" s="78" t="s">
        <v>12</v>
      </c>
      <c r="G22" s="79"/>
      <c r="H22" s="30">
        <v>150</v>
      </c>
      <c r="I22" s="69"/>
      <c r="J22" s="31">
        <f t="shared" si="0"/>
        <v>0</v>
      </c>
    </row>
    <row r="23" spans="1:10" s="6" customFormat="1" ht="11.25" customHeight="1" x14ac:dyDescent="0.2">
      <c r="A23" s="29">
        <v>1.3109999999999999</v>
      </c>
      <c r="B23" s="73" t="s">
        <v>135</v>
      </c>
      <c r="C23" s="74"/>
      <c r="D23" s="75"/>
      <c r="E23" s="26" t="s">
        <v>178</v>
      </c>
      <c r="F23" s="78" t="s">
        <v>13</v>
      </c>
      <c r="G23" s="79"/>
      <c r="H23" s="30">
        <v>150</v>
      </c>
      <c r="I23" s="69"/>
      <c r="J23" s="31">
        <f t="shared" si="0"/>
        <v>0</v>
      </c>
    </row>
    <row r="24" spans="1:10" s="6" customFormat="1" ht="11.25" customHeight="1" x14ac:dyDescent="0.2">
      <c r="A24" s="29">
        <v>1.3069999999999999</v>
      </c>
      <c r="B24" s="73" t="s">
        <v>136</v>
      </c>
      <c r="C24" s="74"/>
      <c r="D24" s="75"/>
      <c r="E24" s="26" t="s">
        <v>62</v>
      </c>
      <c r="F24" s="78" t="s">
        <v>137</v>
      </c>
      <c r="G24" s="79"/>
      <c r="H24" s="30">
        <v>900</v>
      </c>
      <c r="I24" s="69"/>
      <c r="J24" s="31">
        <f t="shared" si="0"/>
        <v>0</v>
      </c>
    </row>
    <row r="25" spans="1:10" s="6" customFormat="1" ht="11.25" customHeight="1" x14ac:dyDescent="0.2">
      <c r="A25" s="29">
        <v>1.3080000000000001</v>
      </c>
      <c r="B25" s="73" t="s">
        <v>25</v>
      </c>
      <c r="C25" s="74"/>
      <c r="D25" s="75"/>
      <c r="E25" s="26" t="s">
        <v>63</v>
      </c>
      <c r="F25" s="78" t="s">
        <v>179</v>
      </c>
      <c r="G25" s="79"/>
      <c r="H25" s="30">
        <v>40</v>
      </c>
      <c r="I25" s="69"/>
      <c r="J25" s="31">
        <f t="shared" si="0"/>
        <v>0</v>
      </c>
    </row>
    <row r="26" spans="1:10" s="6" customFormat="1" ht="11.25" customHeight="1" x14ac:dyDescent="0.2">
      <c r="A26" s="29">
        <v>1.3089999999999999</v>
      </c>
      <c r="B26" s="73" t="s">
        <v>25</v>
      </c>
      <c r="C26" s="74"/>
      <c r="D26" s="75"/>
      <c r="E26" s="26" t="s">
        <v>63</v>
      </c>
      <c r="F26" s="78" t="s">
        <v>180</v>
      </c>
      <c r="G26" s="79"/>
      <c r="H26" s="30">
        <v>40</v>
      </c>
      <c r="I26" s="69"/>
      <c r="J26" s="31">
        <f t="shared" si="0"/>
        <v>0</v>
      </c>
    </row>
    <row r="27" spans="1:10" s="6" customFormat="1" ht="11.25" customHeight="1" x14ac:dyDescent="0.2">
      <c r="A27" s="29">
        <v>1.31</v>
      </c>
      <c r="B27" s="73" t="s">
        <v>25</v>
      </c>
      <c r="C27" s="74"/>
      <c r="D27" s="75"/>
      <c r="E27" s="26" t="s">
        <v>64</v>
      </c>
      <c r="F27" s="78" t="s">
        <v>181</v>
      </c>
      <c r="G27" s="79"/>
      <c r="H27" s="30">
        <v>60</v>
      </c>
      <c r="I27" s="69"/>
      <c r="J27" s="31">
        <f t="shared" si="0"/>
        <v>0</v>
      </c>
    </row>
    <row r="28" spans="1:10" s="6" customFormat="1" ht="8.25" customHeight="1" x14ac:dyDescent="0.2">
      <c r="A28"/>
      <c r="B28" s="76" t="s">
        <v>172</v>
      </c>
      <c r="C28" s="76"/>
      <c r="D28" s="76"/>
      <c r="E28"/>
      <c r="F28" s="82"/>
      <c r="G28" s="82"/>
      <c r="H28"/>
      <c r="I28"/>
      <c r="J28"/>
    </row>
    <row r="29" spans="1:10" s="6" customFormat="1" ht="12" customHeight="1" x14ac:dyDescent="0.15">
      <c r="A29" s="55">
        <v>2</v>
      </c>
      <c r="B29" s="77" t="s">
        <v>10</v>
      </c>
      <c r="C29" s="77"/>
      <c r="D29" s="77"/>
      <c r="E29" s="27" t="s">
        <v>53</v>
      </c>
      <c r="F29" s="77" t="s">
        <v>2</v>
      </c>
      <c r="G29" s="77"/>
      <c r="H29" s="56" t="s">
        <v>4</v>
      </c>
      <c r="I29" s="56" t="s">
        <v>5</v>
      </c>
      <c r="J29" s="57" t="s">
        <v>0</v>
      </c>
    </row>
    <row r="30" spans="1:10" s="6" customFormat="1" ht="11.25" customHeight="1" x14ac:dyDescent="0.2">
      <c r="A30" s="29">
        <v>2.101</v>
      </c>
      <c r="B30" s="73" t="s">
        <v>26</v>
      </c>
      <c r="C30" s="74"/>
      <c r="D30" s="75"/>
      <c r="E30" s="26" t="s">
        <v>66</v>
      </c>
      <c r="F30" s="78" t="s">
        <v>200</v>
      </c>
      <c r="G30" s="79"/>
      <c r="H30" s="30">
        <v>120</v>
      </c>
      <c r="I30" s="68"/>
      <c r="J30" s="31">
        <f>SUM(I30*H30)</f>
        <v>0</v>
      </c>
    </row>
    <row r="31" spans="1:10" s="6" customFormat="1" ht="11.25" customHeight="1" x14ac:dyDescent="0.2">
      <c r="A31" s="29">
        <v>2.1019999999999999</v>
      </c>
      <c r="B31" s="73" t="s">
        <v>26</v>
      </c>
      <c r="C31" s="74"/>
      <c r="D31" s="75"/>
      <c r="E31" s="26" t="s">
        <v>66</v>
      </c>
      <c r="F31" s="78" t="s">
        <v>201</v>
      </c>
      <c r="G31" s="79"/>
      <c r="H31" s="30">
        <v>120</v>
      </c>
      <c r="I31" s="68"/>
      <c r="J31" s="31">
        <f t="shared" ref="J31:J43" si="1">SUM(I31*H31)</f>
        <v>0</v>
      </c>
    </row>
    <row r="32" spans="1:10" s="6" customFormat="1" ht="11.25" customHeight="1" x14ac:dyDescent="0.2">
      <c r="A32" s="29">
        <v>2.1030000000000002</v>
      </c>
      <c r="B32" s="73" t="s">
        <v>26</v>
      </c>
      <c r="C32" s="74"/>
      <c r="D32" s="75"/>
      <c r="E32" s="26" t="s">
        <v>66</v>
      </c>
      <c r="F32" s="78" t="s">
        <v>202</v>
      </c>
      <c r="G32" s="79"/>
      <c r="H32" s="30">
        <v>120</v>
      </c>
      <c r="I32" s="68"/>
      <c r="J32" s="31">
        <f t="shared" si="1"/>
        <v>0</v>
      </c>
    </row>
    <row r="33" spans="1:10" s="6" customFormat="1" ht="11.25" customHeight="1" x14ac:dyDescent="0.2">
      <c r="A33" s="29">
        <v>2.1040000000000001</v>
      </c>
      <c r="B33" s="73" t="s">
        <v>26</v>
      </c>
      <c r="C33" s="74"/>
      <c r="D33" s="75"/>
      <c r="E33" s="26" t="s">
        <v>66</v>
      </c>
      <c r="F33" s="78" t="s">
        <v>203</v>
      </c>
      <c r="G33" s="79"/>
      <c r="H33" s="30">
        <v>120</v>
      </c>
      <c r="I33" s="68"/>
      <c r="J33" s="31">
        <f t="shared" si="1"/>
        <v>0</v>
      </c>
    </row>
    <row r="34" spans="1:10" s="6" customFormat="1" ht="11.25" customHeight="1" x14ac:dyDescent="0.2">
      <c r="A34" s="29">
        <v>2.105</v>
      </c>
      <c r="B34" s="73" t="s">
        <v>37</v>
      </c>
      <c r="C34" s="74"/>
      <c r="D34" s="75"/>
      <c r="E34" s="26" t="s">
        <v>67</v>
      </c>
      <c r="F34" s="78" t="s">
        <v>201</v>
      </c>
      <c r="G34" s="79"/>
      <c r="H34" s="30">
        <v>120</v>
      </c>
      <c r="I34" s="68"/>
      <c r="J34" s="31">
        <f t="shared" si="1"/>
        <v>0</v>
      </c>
    </row>
    <row r="35" spans="1:10" s="6" customFormat="1" ht="11.25" customHeight="1" x14ac:dyDescent="0.2">
      <c r="A35" s="29">
        <v>2.1059999999999999</v>
      </c>
      <c r="B35" s="73" t="s">
        <v>38</v>
      </c>
      <c r="C35" s="74"/>
      <c r="D35" s="75"/>
      <c r="E35" s="26" t="s">
        <v>68</v>
      </c>
      <c r="F35" s="78" t="s">
        <v>201</v>
      </c>
      <c r="G35" s="79"/>
      <c r="H35" s="30">
        <v>200</v>
      </c>
      <c r="I35" s="68"/>
      <c r="J35" s="31">
        <f t="shared" si="1"/>
        <v>0</v>
      </c>
    </row>
    <row r="36" spans="1:10" s="6" customFormat="1" ht="11.25" customHeight="1" x14ac:dyDescent="0.2">
      <c r="A36" s="29">
        <v>2.2010000000000001</v>
      </c>
      <c r="B36" s="73" t="s">
        <v>39</v>
      </c>
      <c r="C36" s="74"/>
      <c r="D36" s="75"/>
      <c r="E36" s="26" t="s">
        <v>69</v>
      </c>
      <c r="F36" s="78" t="s">
        <v>200</v>
      </c>
      <c r="G36" s="79"/>
      <c r="H36" s="30">
        <v>80</v>
      </c>
      <c r="I36" s="68"/>
      <c r="J36" s="31">
        <f t="shared" si="1"/>
        <v>0</v>
      </c>
    </row>
    <row r="37" spans="1:10" s="6" customFormat="1" ht="11.25" customHeight="1" x14ac:dyDescent="0.2">
      <c r="A37" s="29">
        <v>2.202</v>
      </c>
      <c r="B37" s="73" t="s">
        <v>39</v>
      </c>
      <c r="C37" s="74"/>
      <c r="D37" s="75"/>
      <c r="E37" s="26" t="s">
        <v>69</v>
      </c>
      <c r="F37" s="78" t="s">
        <v>201</v>
      </c>
      <c r="G37" s="79"/>
      <c r="H37" s="30">
        <v>80</v>
      </c>
      <c r="I37" s="68"/>
      <c r="J37" s="31">
        <f t="shared" si="1"/>
        <v>0</v>
      </c>
    </row>
    <row r="38" spans="1:10" ht="11.25" customHeight="1" x14ac:dyDescent="0.2">
      <c r="A38" s="29">
        <v>2.2029999999999998</v>
      </c>
      <c r="B38" s="73" t="s">
        <v>39</v>
      </c>
      <c r="C38" s="74"/>
      <c r="D38" s="75"/>
      <c r="E38" s="26" t="s">
        <v>69</v>
      </c>
      <c r="F38" s="78" t="s">
        <v>202</v>
      </c>
      <c r="G38" s="79"/>
      <c r="H38" s="30">
        <v>80</v>
      </c>
      <c r="I38" s="68"/>
      <c r="J38" s="31">
        <f t="shared" si="1"/>
        <v>0</v>
      </c>
    </row>
    <row r="39" spans="1:10" s="6" customFormat="1" ht="11.25" customHeight="1" x14ac:dyDescent="0.2">
      <c r="A39" s="29">
        <v>2.2040000000000002</v>
      </c>
      <c r="B39" s="73" t="s">
        <v>39</v>
      </c>
      <c r="C39" s="74"/>
      <c r="D39" s="75"/>
      <c r="E39" s="26" t="s">
        <v>69</v>
      </c>
      <c r="F39" s="78" t="s">
        <v>203</v>
      </c>
      <c r="G39" s="79"/>
      <c r="H39" s="30">
        <v>80</v>
      </c>
      <c r="I39" s="68"/>
      <c r="J39" s="31">
        <f t="shared" si="1"/>
        <v>0</v>
      </c>
    </row>
    <row r="40" spans="1:10" s="6" customFormat="1" ht="11.25" customHeight="1" x14ac:dyDescent="0.2">
      <c r="A40" s="29">
        <v>2.3010000000000002</v>
      </c>
      <c r="B40" s="73" t="s">
        <v>35</v>
      </c>
      <c r="C40" s="74"/>
      <c r="D40" s="75"/>
      <c r="E40" s="26" t="s">
        <v>70</v>
      </c>
      <c r="F40" s="78" t="s">
        <v>204</v>
      </c>
      <c r="G40" s="79"/>
      <c r="H40" s="30">
        <v>65</v>
      </c>
      <c r="I40" s="68"/>
      <c r="J40" s="31">
        <f t="shared" si="1"/>
        <v>0</v>
      </c>
    </row>
    <row r="41" spans="1:10" s="6" customFormat="1" ht="11.25" customHeight="1" x14ac:dyDescent="0.2">
      <c r="A41" s="29">
        <v>2.302</v>
      </c>
      <c r="B41" s="73" t="s">
        <v>35</v>
      </c>
      <c r="C41" s="74"/>
      <c r="D41" s="75"/>
      <c r="E41" s="26" t="s">
        <v>70</v>
      </c>
      <c r="F41" s="78" t="s">
        <v>205</v>
      </c>
      <c r="G41" s="79"/>
      <c r="H41" s="30">
        <v>65</v>
      </c>
      <c r="I41" s="68"/>
      <c r="J41" s="31">
        <f t="shared" si="1"/>
        <v>0</v>
      </c>
    </row>
    <row r="42" spans="1:10" s="6" customFormat="1" ht="11.25" customHeight="1" x14ac:dyDescent="0.2">
      <c r="A42" s="29">
        <v>2.3029999999999999</v>
      </c>
      <c r="B42" s="73" t="s">
        <v>36</v>
      </c>
      <c r="C42" s="74"/>
      <c r="D42" s="75"/>
      <c r="E42" s="26" t="s">
        <v>71</v>
      </c>
      <c r="F42" s="78" t="s">
        <v>204</v>
      </c>
      <c r="G42" s="79"/>
      <c r="H42" s="30">
        <v>75</v>
      </c>
      <c r="I42" s="68"/>
      <c r="J42" s="31">
        <f t="shared" si="1"/>
        <v>0</v>
      </c>
    </row>
    <row r="43" spans="1:10" s="6" customFormat="1" ht="11.25" customHeight="1" x14ac:dyDescent="0.2">
      <c r="A43" s="29">
        <v>2.3039999999999998</v>
      </c>
      <c r="B43" s="73" t="s">
        <v>36</v>
      </c>
      <c r="C43" s="74"/>
      <c r="D43" s="75"/>
      <c r="E43" s="26" t="s">
        <v>71</v>
      </c>
      <c r="F43" s="78" t="s">
        <v>205</v>
      </c>
      <c r="G43" s="79"/>
      <c r="H43" s="30">
        <v>75</v>
      </c>
      <c r="I43" s="68"/>
      <c r="J43" s="31">
        <f t="shared" si="1"/>
        <v>0</v>
      </c>
    </row>
    <row r="44" spans="1:10" s="6" customFormat="1" ht="8.25" customHeight="1" x14ac:dyDescent="0.2">
      <c r="A44" s="7"/>
      <c r="B44" s="76" t="s">
        <v>172</v>
      </c>
      <c r="C44" s="76"/>
      <c r="D44" s="76"/>
      <c r="E44" s="8"/>
      <c r="F44" s="105"/>
      <c r="G44" s="105"/>
      <c r="H44" s="9"/>
      <c r="I44" s="9"/>
      <c r="J44" s="18"/>
    </row>
    <row r="45" spans="1:10" s="6" customFormat="1" ht="12" customHeight="1" x14ac:dyDescent="0.15">
      <c r="A45" s="55">
        <v>3</v>
      </c>
      <c r="B45" s="77" t="s">
        <v>183</v>
      </c>
      <c r="C45" s="77"/>
      <c r="D45" s="77"/>
      <c r="E45" s="58" t="s">
        <v>53</v>
      </c>
      <c r="F45" s="77" t="s">
        <v>2</v>
      </c>
      <c r="G45" s="77"/>
      <c r="H45" s="56" t="s">
        <v>4</v>
      </c>
      <c r="I45" s="56" t="s">
        <v>5</v>
      </c>
      <c r="J45" s="57" t="s">
        <v>0</v>
      </c>
    </row>
    <row r="46" spans="1:10" s="8" customFormat="1" ht="11.25" customHeight="1" x14ac:dyDescent="0.2">
      <c r="A46" s="29">
        <v>3.105</v>
      </c>
      <c r="B46" s="83" t="s">
        <v>185</v>
      </c>
      <c r="C46" s="84"/>
      <c r="D46" s="85"/>
      <c r="E46" s="26" t="s">
        <v>72</v>
      </c>
      <c r="F46" s="80" t="s">
        <v>78</v>
      </c>
      <c r="G46" s="81"/>
      <c r="H46" s="30">
        <v>750</v>
      </c>
      <c r="I46" s="68"/>
      <c r="J46" s="31">
        <f>SUM(I46*H46)</f>
        <v>0</v>
      </c>
    </row>
    <row r="47" spans="1:10" s="8" customFormat="1" ht="11.25" customHeight="1" x14ac:dyDescent="0.2">
      <c r="A47" s="29">
        <v>3.1070000000000002</v>
      </c>
      <c r="B47" s="83" t="s">
        <v>138</v>
      </c>
      <c r="C47" s="84"/>
      <c r="D47" s="85"/>
      <c r="E47" s="26" t="s">
        <v>73</v>
      </c>
      <c r="F47" s="80" t="s">
        <v>184</v>
      </c>
      <c r="G47" s="81"/>
      <c r="H47" s="30">
        <v>220</v>
      </c>
      <c r="I47" s="68"/>
      <c r="J47" s="31">
        <f t="shared" ref="J47:J55" si="2">SUM(I47*H47)</f>
        <v>0</v>
      </c>
    </row>
    <row r="48" spans="1:10" s="8" customFormat="1" ht="11.25" customHeight="1" x14ac:dyDescent="0.2">
      <c r="A48" s="29">
        <v>3.2010000000000001</v>
      </c>
      <c r="B48" s="73" t="s">
        <v>51</v>
      </c>
      <c r="C48" s="74"/>
      <c r="D48" s="75"/>
      <c r="E48" s="26" t="s">
        <v>67</v>
      </c>
      <c r="F48" s="80" t="s">
        <v>184</v>
      </c>
      <c r="G48" s="81"/>
      <c r="H48" s="30">
        <v>150</v>
      </c>
      <c r="I48" s="68"/>
      <c r="J48" s="31">
        <f t="shared" si="2"/>
        <v>0</v>
      </c>
    </row>
    <row r="49" spans="1:10" s="6" customFormat="1" ht="11.25" customHeight="1" x14ac:dyDescent="0.2">
      <c r="A49" s="29">
        <v>3.202</v>
      </c>
      <c r="B49" s="73" t="s">
        <v>33</v>
      </c>
      <c r="C49" s="74"/>
      <c r="D49" s="75"/>
      <c r="E49" s="26" t="s">
        <v>67</v>
      </c>
      <c r="F49" s="80" t="s">
        <v>55</v>
      </c>
      <c r="G49" s="81"/>
      <c r="H49" s="30">
        <v>190</v>
      </c>
      <c r="I49" s="68"/>
      <c r="J49" s="31">
        <f t="shared" si="2"/>
        <v>0</v>
      </c>
    </row>
    <row r="50" spans="1:10" s="6" customFormat="1" ht="11.25" customHeight="1" x14ac:dyDescent="0.2">
      <c r="A50" s="29">
        <v>3.2029999999999998</v>
      </c>
      <c r="B50" s="73" t="s">
        <v>50</v>
      </c>
      <c r="C50" s="74"/>
      <c r="D50" s="75"/>
      <c r="E50" s="26" t="s">
        <v>74</v>
      </c>
      <c r="F50" s="80" t="s">
        <v>184</v>
      </c>
      <c r="G50" s="81"/>
      <c r="H50" s="30">
        <v>250</v>
      </c>
      <c r="I50" s="68"/>
      <c r="J50" s="31">
        <f t="shared" si="2"/>
        <v>0</v>
      </c>
    </row>
    <row r="51" spans="1:10" s="6" customFormat="1" ht="11.25" customHeight="1" x14ac:dyDescent="0.2">
      <c r="A51" s="29">
        <v>3.2040000000000002</v>
      </c>
      <c r="B51" s="73" t="s">
        <v>34</v>
      </c>
      <c r="C51" s="74"/>
      <c r="D51" s="75"/>
      <c r="E51" s="26" t="s">
        <v>75</v>
      </c>
      <c r="F51" s="80" t="s">
        <v>55</v>
      </c>
      <c r="G51" s="81"/>
      <c r="H51" s="30">
        <v>290</v>
      </c>
      <c r="I51" s="68"/>
      <c r="J51" s="31">
        <f t="shared" si="2"/>
        <v>0</v>
      </c>
    </row>
    <row r="52" spans="1:10" s="6" customFormat="1" ht="11.25" customHeight="1" x14ac:dyDescent="0.2">
      <c r="A52" s="29">
        <v>3.2050000000000001</v>
      </c>
      <c r="B52" s="73" t="s">
        <v>52</v>
      </c>
      <c r="C52" s="74"/>
      <c r="D52" s="75"/>
      <c r="E52" s="26" t="s">
        <v>76</v>
      </c>
      <c r="F52" s="80" t="s">
        <v>184</v>
      </c>
      <c r="G52" s="81"/>
      <c r="H52" s="30">
        <v>350</v>
      </c>
      <c r="I52" s="68"/>
      <c r="J52" s="31">
        <f t="shared" si="2"/>
        <v>0</v>
      </c>
    </row>
    <row r="53" spans="1:10" s="6" customFormat="1" ht="11.25" customHeight="1" x14ac:dyDescent="0.2">
      <c r="A53" s="29">
        <v>3.206</v>
      </c>
      <c r="B53" s="73" t="s">
        <v>117</v>
      </c>
      <c r="C53" s="74"/>
      <c r="D53" s="75"/>
      <c r="E53" s="26" t="s">
        <v>77</v>
      </c>
      <c r="F53" s="80" t="s">
        <v>55</v>
      </c>
      <c r="G53" s="81"/>
      <c r="H53" s="30">
        <v>390</v>
      </c>
      <c r="I53" s="68"/>
      <c r="J53" s="31">
        <f t="shared" si="2"/>
        <v>0</v>
      </c>
    </row>
    <row r="54" spans="1:10" s="6" customFormat="1" ht="11.25" customHeight="1" x14ac:dyDescent="0.2">
      <c r="A54" s="29">
        <v>3.2069999999999999</v>
      </c>
      <c r="B54" s="73" t="s">
        <v>216</v>
      </c>
      <c r="C54" s="74"/>
      <c r="D54" s="75"/>
      <c r="E54" s="26" t="s">
        <v>211</v>
      </c>
      <c r="F54" s="80" t="s">
        <v>184</v>
      </c>
      <c r="G54" s="81"/>
      <c r="H54" s="30">
        <v>300</v>
      </c>
      <c r="I54" s="68"/>
      <c r="J54" s="31">
        <f t="shared" si="2"/>
        <v>0</v>
      </c>
    </row>
    <row r="55" spans="1:10" s="6" customFormat="1" ht="11.25" customHeight="1" x14ac:dyDescent="0.2">
      <c r="A55" s="29">
        <v>3.2080000000000002</v>
      </c>
      <c r="B55" s="73" t="s">
        <v>217</v>
      </c>
      <c r="C55" s="74"/>
      <c r="D55" s="75"/>
      <c r="E55" s="26" t="s">
        <v>211</v>
      </c>
      <c r="F55" s="80" t="s">
        <v>55</v>
      </c>
      <c r="G55" s="81"/>
      <c r="H55" s="30">
        <v>340</v>
      </c>
      <c r="I55" s="68"/>
      <c r="J55" s="31">
        <f t="shared" si="2"/>
        <v>0</v>
      </c>
    </row>
    <row r="56" spans="1:10" s="8" customFormat="1" ht="8.25" customHeight="1" x14ac:dyDescent="0.2">
      <c r="A56" s="7"/>
      <c r="B56" s="76" t="s">
        <v>172</v>
      </c>
      <c r="C56" s="76"/>
      <c r="D56" s="76"/>
      <c r="F56" s="105"/>
      <c r="G56" s="105"/>
      <c r="H56" s="9"/>
      <c r="I56" s="9"/>
      <c r="J56" s="18"/>
    </row>
    <row r="57" spans="1:10" s="8" customFormat="1" ht="12" customHeight="1" x14ac:dyDescent="0.15">
      <c r="A57" s="55">
        <v>4</v>
      </c>
      <c r="B57" s="77" t="s">
        <v>43</v>
      </c>
      <c r="C57" s="77"/>
      <c r="D57" s="77"/>
      <c r="E57" s="27" t="s">
        <v>53</v>
      </c>
      <c r="F57" s="77" t="s">
        <v>2</v>
      </c>
      <c r="G57" s="77"/>
      <c r="H57" s="56" t="s">
        <v>4</v>
      </c>
      <c r="I57" s="56" t="s">
        <v>5</v>
      </c>
      <c r="J57" s="57" t="s">
        <v>0</v>
      </c>
    </row>
    <row r="58" spans="1:10" s="8" customFormat="1" ht="11.25" customHeight="1" x14ac:dyDescent="0.2">
      <c r="A58" s="29">
        <v>4.101</v>
      </c>
      <c r="B58" s="73" t="s">
        <v>44</v>
      </c>
      <c r="C58" s="74"/>
      <c r="D58" s="75"/>
      <c r="E58" s="26" t="s">
        <v>82</v>
      </c>
      <c r="F58" s="113" t="s">
        <v>240</v>
      </c>
      <c r="G58" s="114"/>
      <c r="H58" s="30">
        <v>150</v>
      </c>
      <c r="I58" s="68"/>
      <c r="J58" s="31">
        <f>SUM(I58*H58)</f>
        <v>0</v>
      </c>
    </row>
    <row r="59" spans="1:10" s="8" customFormat="1" ht="11.25" customHeight="1" x14ac:dyDescent="0.2">
      <c r="A59" s="29">
        <v>4.1020000000000003</v>
      </c>
      <c r="B59" s="73" t="s">
        <v>45</v>
      </c>
      <c r="C59" s="74"/>
      <c r="D59" s="75"/>
      <c r="E59" s="26" t="s">
        <v>83</v>
      </c>
      <c r="F59" s="78" t="s">
        <v>140</v>
      </c>
      <c r="G59" s="79"/>
      <c r="H59" s="30">
        <v>130</v>
      </c>
      <c r="I59" s="68"/>
      <c r="J59" s="31">
        <f t="shared" ref="J59:J67" si="3">SUM(I59*H59)</f>
        <v>0</v>
      </c>
    </row>
    <row r="60" spans="1:10" s="8" customFormat="1" ht="11.25" customHeight="1" x14ac:dyDescent="0.2">
      <c r="A60" s="29">
        <v>4.1029999999999998</v>
      </c>
      <c r="B60" s="73" t="s">
        <v>46</v>
      </c>
      <c r="C60" s="74"/>
      <c r="D60" s="75"/>
      <c r="E60" s="26" t="s">
        <v>84</v>
      </c>
      <c r="F60" s="78" t="s">
        <v>80</v>
      </c>
      <c r="G60" s="79"/>
      <c r="H60" s="30">
        <v>110</v>
      </c>
      <c r="I60" s="68"/>
      <c r="J60" s="31">
        <f t="shared" si="3"/>
        <v>0</v>
      </c>
    </row>
    <row r="61" spans="1:10" s="8" customFormat="1" ht="11.25" customHeight="1" x14ac:dyDescent="0.2">
      <c r="A61" s="29">
        <v>4.1040000000000001</v>
      </c>
      <c r="B61" s="73" t="s">
        <v>47</v>
      </c>
      <c r="C61" s="74"/>
      <c r="D61" s="75"/>
      <c r="E61" s="26" t="s">
        <v>85</v>
      </c>
      <c r="F61" s="78" t="s">
        <v>139</v>
      </c>
      <c r="G61" s="79"/>
      <c r="H61" s="30">
        <v>100</v>
      </c>
      <c r="I61" s="68"/>
      <c r="J61" s="31">
        <f t="shared" si="3"/>
        <v>0</v>
      </c>
    </row>
    <row r="62" spans="1:10" s="8" customFormat="1" ht="11.25" customHeight="1" x14ac:dyDescent="0.2">
      <c r="A62" s="29">
        <v>4.1050000000000004</v>
      </c>
      <c r="B62" s="73" t="s">
        <v>186</v>
      </c>
      <c r="C62" s="74"/>
      <c r="D62" s="75"/>
      <c r="E62" s="26" t="s">
        <v>86</v>
      </c>
      <c r="F62" s="78" t="s">
        <v>139</v>
      </c>
      <c r="G62" s="79"/>
      <c r="H62" s="30">
        <v>240</v>
      </c>
      <c r="I62" s="68"/>
      <c r="J62" s="31">
        <f t="shared" si="3"/>
        <v>0</v>
      </c>
    </row>
    <row r="63" spans="1:10" s="8" customFormat="1" ht="11.25" customHeight="1" x14ac:dyDescent="0.2">
      <c r="A63" s="29">
        <v>4.1059999999999999</v>
      </c>
      <c r="B63" s="73" t="s">
        <v>48</v>
      </c>
      <c r="C63" s="74"/>
      <c r="D63" s="75"/>
      <c r="E63" s="26" t="s">
        <v>87</v>
      </c>
      <c r="F63" s="78" t="s">
        <v>81</v>
      </c>
      <c r="G63" s="79"/>
      <c r="H63" s="30">
        <v>130</v>
      </c>
      <c r="I63" s="68"/>
      <c r="J63" s="31">
        <f t="shared" si="3"/>
        <v>0</v>
      </c>
    </row>
    <row r="64" spans="1:10" s="8" customFormat="1" ht="11.25" customHeight="1" x14ac:dyDescent="0.2">
      <c r="A64" s="29">
        <v>4.1070000000000002</v>
      </c>
      <c r="B64" s="73" t="s">
        <v>40</v>
      </c>
      <c r="C64" s="74"/>
      <c r="D64" s="75"/>
      <c r="E64" s="26" t="s">
        <v>88</v>
      </c>
      <c r="F64" s="78" t="s">
        <v>81</v>
      </c>
      <c r="G64" s="79"/>
      <c r="H64" s="30">
        <v>80</v>
      </c>
      <c r="I64" s="68"/>
      <c r="J64" s="31">
        <f t="shared" si="3"/>
        <v>0</v>
      </c>
    </row>
    <row r="65" spans="1:10" ht="11.25" customHeight="1" x14ac:dyDescent="0.2">
      <c r="A65" s="29">
        <v>4.1079999999999997</v>
      </c>
      <c r="B65" s="73" t="s">
        <v>79</v>
      </c>
      <c r="C65" s="74"/>
      <c r="D65" s="75"/>
      <c r="E65" s="26" t="s">
        <v>89</v>
      </c>
      <c r="F65" s="78" t="s">
        <v>141</v>
      </c>
      <c r="G65" s="79"/>
      <c r="H65" s="30">
        <v>110</v>
      </c>
      <c r="I65" s="68"/>
      <c r="J65" s="31">
        <f t="shared" si="3"/>
        <v>0</v>
      </c>
    </row>
    <row r="66" spans="1:10" ht="11.25" customHeight="1" x14ac:dyDescent="0.2">
      <c r="A66" s="43">
        <v>4.109</v>
      </c>
      <c r="B66" s="107" t="s">
        <v>41</v>
      </c>
      <c r="C66" s="108"/>
      <c r="D66" s="109"/>
      <c r="E66" s="46" t="s">
        <v>90</v>
      </c>
      <c r="F66" s="115" t="s">
        <v>241</v>
      </c>
      <c r="G66" s="116"/>
      <c r="H66" s="33">
        <v>90</v>
      </c>
      <c r="I66" s="68"/>
      <c r="J66" s="31">
        <f t="shared" si="3"/>
        <v>0</v>
      </c>
    </row>
    <row r="67" spans="1:10" ht="11.25" customHeight="1" x14ac:dyDescent="0.2">
      <c r="A67" s="43">
        <v>4.1100000000000003</v>
      </c>
      <c r="B67" s="110" t="s">
        <v>213</v>
      </c>
      <c r="C67" s="74"/>
      <c r="D67" s="111"/>
      <c r="E67" s="46" t="s">
        <v>215</v>
      </c>
      <c r="F67" s="115" t="s">
        <v>214</v>
      </c>
      <c r="G67" s="116"/>
      <c r="H67" s="33">
        <v>130</v>
      </c>
      <c r="I67" s="68"/>
      <c r="J67" s="31">
        <f t="shared" si="3"/>
        <v>0</v>
      </c>
    </row>
    <row r="68" spans="1:10" ht="8.25" customHeight="1" x14ac:dyDescent="0.2">
      <c r="A68" s="7"/>
      <c r="B68" s="112" t="s">
        <v>172</v>
      </c>
      <c r="C68" s="112"/>
      <c r="D68" s="112"/>
      <c r="E68" s="8"/>
      <c r="F68" s="117" t="s">
        <v>111</v>
      </c>
      <c r="G68" s="117"/>
      <c r="H68" s="9"/>
      <c r="I68" s="9"/>
      <c r="J68" s="18"/>
    </row>
    <row r="69" spans="1:10" ht="11.45" customHeight="1" x14ac:dyDescent="0.15">
      <c r="A69" s="55">
        <v>5</v>
      </c>
      <c r="B69" s="106" t="s">
        <v>27</v>
      </c>
      <c r="C69" s="106"/>
      <c r="D69" s="106"/>
      <c r="E69" s="27" t="s">
        <v>53</v>
      </c>
      <c r="F69" s="106" t="s">
        <v>1</v>
      </c>
      <c r="G69" s="106"/>
      <c r="H69" s="56" t="s">
        <v>4</v>
      </c>
      <c r="I69" s="56" t="s">
        <v>5</v>
      </c>
      <c r="J69" s="57" t="s">
        <v>0</v>
      </c>
    </row>
    <row r="70" spans="1:10" ht="11.25" customHeight="1" x14ac:dyDescent="0.2">
      <c r="A70" s="29">
        <v>5.101</v>
      </c>
      <c r="B70" s="73" t="s">
        <v>144</v>
      </c>
      <c r="C70" s="74"/>
      <c r="D70" s="75"/>
      <c r="E70" s="26" t="s">
        <v>91</v>
      </c>
      <c r="F70" s="119" t="s">
        <v>242</v>
      </c>
      <c r="G70" s="120"/>
      <c r="H70" s="30">
        <v>400</v>
      </c>
      <c r="I70" s="68"/>
      <c r="J70" s="31">
        <f>SUM(I70*H70)</f>
        <v>0</v>
      </c>
    </row>
    <row r="71" spans="1:10" ht="11.25" customHeight="1" x14ac:dyDescent="0.2">
      <c r="A71" s="29">
        <v>5.3010000000000002</v>
      </c>
      <c r="B71" s="73" t="s">
        <v>145</v>
      </c>
      <c r="C71" s="74"/>
      <c r="D71" s="75"/>
      <c r="E71" s="26" t="s">
        <v>91</v>
      </c>
      <c r="F71" s="119" t="s">
        <v>242</v>
      </c>
      <c r="G71" s="120"/>
      <c r="H71" s="30">
        <v>450</v>
      </c>
      <c r="I71" s="68"/>
      <c r="J71" s="31">
        <f t="shared" ref="J71:J77" si="4">SUM(I71*H71)</f>
        <v>0</v>
      </c>
    </row>
    <row r="72" spans="1:10" ht="11.25" customHeight="1" x14ac:dyDescent="0.2">
      <c r="A72" s="29">
        <v>5.1020000000000003</v>
      </c>
      <c r="B72" s="73" t="s">
        <v>146</v>
      </c>
      <c r="C72" s="74"/>
      <c r="D72" s="75"/>
      <c r="E72" s="26" t="s">
        <v>92</v>
      </c>
      <c r="F72" s="119" t="s">
        <v>242</v>
      </c>
      <c r="G72" s="120"/>
      <c r="H72" s="30">
        <v>290</v>
      </c>
      <c r="I72" s="68"/>
      <c r="J72" s="31">
        <f t="shared" si="4"/>
        <v>0</v>
      </c>
    </row>
    <row r="73" spans="1:10" ht="11.25" customHeight="1" x14ac:dyDescent="0.2">
      <c r="A73" s="29">
        <v>5.3019999999999996</v>
      </c>
      <c r="B73" s="73" t="s">
        <v>147</v>
      </c>
      <c r="C73" s="74"/>
      <c r="D73" s="75"/>
      <c r="E73" s="26" t="s">
        <v>92</v>
      </c>
      <c r="F73" s="119" t="s">
        <v>242</v>
      </c>
      <c r="G73" s="120"/>
      <c r="H73" s="30">
        <v>330</v>
      </c>
      <c r="I73" s="68"/>
      <c r="J73" s="31">
        <f t="shared" si="4"/>
        <v>0</v>
      </c>
    </row>
    <row r="74" spans="1:10" ht="11.25" customHeight="1" x14ac:dyDescent="0.2">
      <c r="A74" s="29">
        <v>5.2009999999999996</v>
      </c>
      <c r="B74" s="73" t="s">
        <v>49</v>
      </c>
      <c r="C74" s="74"/>
      <c r="D74" s="75"/>
      <c r="E74" s="26" t="s">
        <v>206</v>
      </c>
      <c r="F74" s="78" t="s">
        <v>207</v>
      </c>
      <c r="G74" s="79"/>
      <c r="H74" s="30">
        <v>200</v>
      </c>
      <c r="I74" s="68"/>
      <c r="J74" s="31">
        <f t="shared" si="4"/>
        <v>0</v>
      </c>
    </row>
    <row r="75" spans="1:10" ht="11.25" customHeight="1" x14ac:dyDescent="0.2">
      <c r="A75" s="29">
        <v>5.4009999999999998</v>
      </c>
      <c r="B75" s="73" t="s">
        <v>148</v>
      </c>
      <c r="C75" s="74"/>
      <c r="D75" s="75"/>
      <c r="E75" s="26" t="s">
        <v>206</v>
      </c>
      <c r="F75" s="78" t="s">
        <v>227</v>
      </c>
      <c r="G75" s="79"/>
      <c r="H75" s="30">
        <v>220</v>
      </c>
      <c r="I75" s="68"/>
      <c r="J75" s="31">
        <f t="shared" si="4"/>
        <v>0</v>
      </c>
    </row>
    <row r="76" spans="1:10" ht="11.25" customHeight="1" x14ac:dyDescent="0.2">
      <c r="A76" s="29">
        <v>5.202</v>
      </c>
      <c r="B76" s="73" t="s">
        <v>119</v>
      </c>
      <c r="C76" s="74"/>
      <c r="D76" s="75"/>
      <c r="E76" s="26" t="s">
        <v>149</v>
      </c>
      <c r="F76" s="78" t="s">
        <v>142</v>
      </c>
      <c r="G76" s="79"/>
      <c r="H76" s="30">
        <v>170</v>
      </c>
      <c r="I76" s="68"/>
      <c r="J76" s="31">
        <f t="shared" si="4"/>
        <v>0</v>
      </c>
    </row>
    <row r="77" spans="1:10" ht="11.25" customHeight="1" x14ac:dyDescent="0.2">
      <c r="A77" s="29">
        <v>5.4020000000000001</v>
      </c>
      <c r="B77" s="73" t="s">
        <v>119</v>
      </c>
      <c r="C77" s="74"/>
      <c r="D77" s="75"/>
      <c r="E77" s="26" t="s">
        <v>149</v>
      </c>
      <c r="F77" s="78" t="s">
        <v>143</v>
      </c>
      <c r="G77" s="79"/>
      <c r="H77" s="30">
        <v>190</v>
      </c>
      <c r="I77" s="68"/>
      <c r="J77" s="31">
        <f t="shared" si="4"/>
        <v>0</v>
      </c>
    </row>
    <row r="78" spans="1:10" ht="8.25" customHeight="1" x14ac:dyDescent="0.2">
      <c r="A78" s="10"/>
      <c r="B78" s="76" t="s">
        <v>172</v>
      </c>
      <c r="C78" s="76"/>
      <c r="D78" s="76"/>
      <c r="E78" s="11"/>
      <c r="F78" s="105"/>
      <c r="G78" s="105"/>
      <c r="H78" s="12"/>
      <c r="I78" s="12"/>
      <c r="J78" s="18"/>
    </row>
    <row r="79" spans="1:10" ht="11.45" customHeight="1" x14ac:dyDescent="0.15">
      <c r="A79" s="55">
        <v>6</v>
      </c>
      <c r="B79" s="118" t="s">
        <v>187</v>
      </c>
      <c r="C79" s="118"/>
      <c r="D79" s="118"/>
      <c r="E79" s="58" t="s">
        <v>54</v>
      </c>
      <c r="F79" s="77" t="s">
        <v>1</v>
      </c>
      <c r="G79" s="77"/>
      <c r="H79" s="56" t="s">
        <v>4</v>
      </c>
      <c r="I79" s="56" t="s">
        <v>5</v>
      </c>
      <c r="J79" s="57" t="s">
        <v>0</v>
      </c>
    </row>
    <row r="80" spans="1:10" ht="11.25" customHeight="1" x14ac:dyDescent="0.2">
      <c r="A80" s="29">
        <v>6.101</v>
      </c>
      <c r="B80" s="73" t="s">
        <v>150</v>
      </c>
      <c r="C80" s="74"/>
      <c r="D80" s="75"/>
      <c r="E80" s="26" t="s">
        <v>93</v>
      </c>
      <c r="F80" s="121" t="s">
        <v>151</v>
      </c>
      <c r="G80" s="122"/>
      <c r="H80" s="30">
        <v>500</v>
      </c>
      <c r="I80" s="68"/>
      <c r="J80" s="31">
        <f>SUM(I80*H80)</f>
        <v>0</v>
      </c>
    </row>
    <row r="81" spans="1:10" ht="11.25" customHeight="1" x14ac:dyDescent="0.2">
      <c r="A81" s="29">
        <v>6.1020000000000003</v>
      </c>
      <c r="B81" s="73" t="s">
        <v>3</v>
      </c>
      <c r="C81" s="74"/>
      <c r="D81" s="75"/>
      <c r="E81" s="26" t="s">
        <v>94</v>
      </c>
      <c r="F81" s="113" t="s">
        <v>188</v>
      </c>
      <c r="G81" s="114"/>
      <c r="H81" s="30">
        <v>250</v>
      </c>
      <c r="I81" s="68"/>
      <c r="J81" s="31">
        <f t="shared" ref="J81:J88" si="5">SUM(I81*H81)</f>
        <v>0</v>
      </c>
    </row>
    <row r="82" spans="1:10" ht="11.25" customHeight="1" x14ac:dyDescent="0.2">
      <c r="A82" s="29">
        <v>6.2009999999999996</v>
      </c>
      <c r="B82" s="73" t="s">
        <v>152</v>
      </c>
      <c r="C82" s="74"/>
      <c r="D82" s="75"/>
      <c r="E82" s="26" t="s">
        <v>115</v>
      </c>
      <c r="F82" s="78" t="s">
        <v>58</v>
      </c>
      <c r="G82" s="79"/>
      <c r="H82" s="30">
        <v>250</v>
      </c>
      <c r="I82" s="68"/>
      <c r="J82" s="31">
        <f t="shared" si="5"/>
        <v>0</v>
      </c>
    </row>
    <row r="83" spans="1:10" ht="11.25" customHeight="1" x14ac:dyDescent="0.2">
      <c r="A83" s="29">
        <v>6.202</v>
      </c>
      <c r="B83" s="73" t="s">
        <v>153</v>
      </c>
      <c r="C83" s="74"/>
      <c r="D83" s="75"/>
      <c r="E83" s="26" t="s">
        <v>95</v>
      </c>
      <c r="F83" s="78" t="s">
        <v>58</v>
      </c>
      <c r="G83" s="79"/>
      <c r="H83" s="30">
        <v>220</v>
      </c>
      <c r="I83" s="68"/>
      <c r="J83" s="31">
        <f t="shared" si="5"/>
        <v>0</v>
      </c>
    </row>
    <row r="84" spans="1:10" ht="11.25" customHeight="1" x14ac:dyDescent="0.2">
      <c r="A84" s="29">
        <v>6.2030000000000003</v>
      </c>
      <c r="B84" s="73" t="s">
        <v>154</v>
      </c>
      <c r="C84" s="74"/>
      <c r="D84" s="75"/>
      <c r="E84" s="26" t="s">
        <v>96</v>
      </c>
      <c r="F84" s="119" t="s">
        <v>155</v>
      </c>
      <c r="G84" s="120"/>
      <c r="H84" s="30">
        <v>290</v>
      </c>
      <c r="I84" s="68"/>
      <c r="J84" s="31">
        <f t="shared" si="5"/>
        <v>0</v>
      </c>
    </row>
    <row r="85" spans="1:10" ht="11.25" customHeight="1" x14ac:dyDescent="0.2">
      <c r="A85" s="29">
        <v>6.3010000000000002</v>
      </c>
      <c r="B85" s="73" t="s">
        <v>156</v>
      </c>
      <c r="C85" s="74"/>
      <c r="D85" s="75"/>
      <c r="E85" s="26" t="s">
        <v>97</v>
      </c>
      <c r="F85" s="119" t="s">
        <v>189</v>
      </c>
      <c r="G85" s="120"/>
      <c r="H85" s="30">
        <v>290</v>
      </c>
      <c r="I85" s="68"/>
      <c r="J85" s="31">
        <f t="shared" si="5"/>
        <v>0</v>
      </c>
    </row>
    <row r="86" spans="1:10" ht="11.25" customHeight="1" x14ac:dyDescent="0.2">
      <c r="A86" s="29">
        <v>6.3019999999999996</v>
      </c>
      <c r="B86" s="73" t="s">
        <v>31</v>
      </c>
      <c r="C86" s="74"/>
      <c r="D86" s="75"/>
      <c r="E86" s="26" t="s">
        <v>98</v>
      </c>
      <c r="F86" s="78" t="s">
        <v>157</v>
      </c>
      <c r="G86" s="79"/>
      <c r="H86" s="30">
        <v>100</v>
      </c>
      <c r="I86" s="68"/>
      <c r="J86" s="31">
        <f t="shared" si="5"/>
        <v>0</v>
      </c>
    </row>
    <row r="87" spans="1:10" ht="11.25" customHeight="1" x14ac:dyDescent="0.2">
      <c r="A87" s="29">
        <v>6.3029999999999999</v>
      </c>
      <c r="B87" s="73" t="s">
        <v>158</v>
      </c>
      <c r="C87" s="74"/>
      <c r="D87" s="75"/>
      <c r="E87" s="26" t="s">
        <v>99</v>
      </c>
      <c r="F87" s="78" t="s">
        <v>157</v>
      </c>
      <c r="G87" s="79"/>
      <c r="H87" s="30">
        <v>120</v>
      </c>
      <c r="I87" s="68"/>
      <c r="J87" s="31">
        <f t="shared" si="5"/>
        <v>0</v>
      </c>
    </row>
    <row r="88" spans="1:10" ht="11.25" customHeight="1" x14ac:dyDescent="0.2">
      <c r="A88" s="29">
        <v>6.3040000000000003</v>
      </c>
      <c r="B88" s="73" t="s">
        <v>159</v>
      </c>
      <c r="C88" s="74"/>
      <c r="D88" s="75"/>
      <c r="E88" s="26" t="s">
        <v>100</v>
      </c>
      <c r="F88" s="78" t="s">
        <v>160</v>
      </c>
      <c r="G88" s="79"/>
      <c r="H88" s="30">
        <v>70</v>
      </c>
      <c r="I88" s="68"/>
      <c r="J88" s="31">
        <f t="shared" si="5"/>
        <v>0</v>
      </c>
    </row>
    <row r="89" spans="1:10" ht="8.25" customHeight="1" x14ac:dyDescent="0.2">
      <c r="A89" s="10"/>
      <c r="B89" s="76" t="s">
        <v>172</v>
      </c>
      <c r="C89" s="76"/>
      <c r="D89" s="76"/>
      <c r="E89" s="11"/>
      <c r="F89" s="105"/>
      <c r="G89" s="105"/>
      <c r="H89" s="12"/>
      <c r="I89" s="12"/>
      <c r="J89" s="18"/>
    </row>
    <row r="90" spans="1:10" ht="11.45" customHeight="1" x14ac:dyDescent="0.15">
      <c r="A90" s="55">
        <v>7</v>
      </c>
      <c r="B90" s="126" t="s">
        <v>190</v>
      </c>
      <c r="C90" s="126"/>
      <c r="D90" s="126"/>
      <c r="E90" s="58" t="s">
        <v>54</v>
      </c>
      <c r="F90" s="77" t="s">
        <v>1</v>
      </c>
      <c r="G90" s="77"/>
      <c r="H90" s="56" t="s">
        <v>4</v>
      </c>
      <c r="I90" s="56" t="s">
        <v>5</v>
      </c>
      <c r="J90" s="57" t="s">
        <v>0</v>
      </c>
    </row>
    <row r="91" spans="1:10" ht="11.25" customHeight="1" x14ac:dyDescent="0.2">
      <c r="A91" s="29">
        <v>7.101</v>
      </c>
      <c r="B91" s="73" t="s">
        <v>29</v>
      </c>
      <c r="C91" s="74"/>
      <c r="D91" s="75"/>
      <c r="E91" s="26" t="s">
        <v>101</v>
      </c>
      <c r="F91" s="121" t="s">
        <v>191</v>
      </c>
      <c r="G91" s="122"/>
      <c r="H91" s="30">
        <v>120</v>
      </c>
      <c r="I91" s="68"/>
      <c r="J91" s="31">
        <f>SUM(I91*H91)</f>
        <v>0</v>
      </c>
    </row>
    <row r="92" spans="1:10" ht="11.25" customHeight="1" x14ac:dyDescent="0.2">
      <c r="A92" s="29">
        <v>7.1020000000000003</v>
      </c>
      <c r="B92" s="83" t="s">
        <v>30</v>
      </c>
      <c r="C92" s="84"/>
      <c r="D92" s="85"/>
      <c r="E92" s="26" t="s">
        <v>101</v>
      </c>
      <c r="F92" s="121" t="s">
        <v>192</v>
      </c>
      <c r="G92" s="122"/>
      <c r="H92" s="30">
        <v>250</v>
      </c>
      <c r="I92" s="68"/>
      <c r="J92" s="31">
        <f t="shared" ref="J92:J105" si="6">SUM(I92*H92)</f>
        <v>0</v>
      </c>
    </row>
    <row r="93" spans="1:10" ht="11.25" customHeight="1" x14ac:dyDescent="0.2">
      <c r="A93" s="29">
        <v>7.2009999999999996</v>
      </c>
      <c r="B93" s="73" t="s">
        <v>161</v>
      </c>
      <c r="C93" s="74"/>
      <c r="D93" s="75"/>
      <c r="E93" s="26" t="s">
        <v>102</v>
      </c>
      <c r="F93" s="121" t="s">
        <v>162</v>
      </c>
      <c r="G93" s="122"/>
      <c r="H93" s="30">
        <v>50</v>
      </c>
      <c r="I93" s="68"/>
      <c r="J93" s="31">
        <f t="shared" si="6"/>
        <v>0</v>
      </c>
    </row>
    <row r="94" spans="1:10" ht="11.25" customHeight="1" x14ac:dyDescent="0.2">
      <c r="A94" s="29">
        <v>7.202</v>
      </c>
      <c r="B94" s="73" t="s">
        <v>42</v>
      </c>
      <c r="C94" s="74"/>
      <c r="D94" s="75"/>
      <c r="E94" s="26" t="s">
        <v>103</v>
      </c>
      <c r="F94" s="121" t="s">
        <v>162</v>
      </c>
      <c r="G94" s="122"/>
      <c r="H94" s="30">
        <v>70</v>
      </c>
      <c r="I94" s="68"/>
      <c r="J94" s="31">
        <f t="shared" si="6"/>
        <v>0</v>
      </c>
    </row>
    <row r="95" spans="1:10" ht="11.25" customHeight="1" x14ac:dyDescent="0.2">
      <c r="A95" s="29">
        <v>7.2030000000000003</v>
      </c>
      <c r="B95" s="73" t="s">
        <v>228</v>
      </c>
      <c r="C95" s="74"/>
      <c r="D95" s="75"/>
      <c r="E95" s="26" t="s">
        <v>116</v>
      </c>
      <c r="F95" s="119" t="s">
        <v>163</v>
      </c>
      <c r="G95" s="120"/>
      <c r="H95" s="30">
        <v>90</v>
      </c>
      <c r="I95" s="68"/>
      <c r="J95" s="31">
        <f t="shared" si="6"/>
        <v>0</v>
      </c>
    </row>
    <row r="96" spans="1:10" ht="11.25" customHeight="1" x14ac:dyDescent="0.2">
      <c r="A96" s="29">
        <v>7.2039999999999997</v>
      </c>
      <c r="B96" s="73" t="s">
        <v>229</v>
      </c>
      <c r="C96" s="74"/>
      <c r="D96" s="75"/>
      <c r="E96" s="26" t="s">
        <v>116</v>
      </c>
      <c r="F96" s="119" t="s">
        <v>163</v>
      </c>
      <c r="G96" s="120"/>
      <c r="H96" s="30">
        <v>90</v>
      </c>
      <c r="I96" s="68"/>
      <c r="J96" s="31">
        <f t="shared" si="6"/>
        <v>0</v>
      </c>
    </row>
    <row r="97" spans="1:10" ht="11.25" customHeight="1" x14ac:dyDescent="0.2">
      <c r="A97" s="29">
        <v>7.3010000000000002</v>
      </c>
      <c r="B97" s="83" t="s">
        <v>193</v>
      </c>
      <c r="C97" s="84"/>
      <c r="D97" s="85"/>
      <c r="E97" s="44" t="s">
        <v>164</v>
      </c>
      <c r="F97" s="113" t="s">
        <v>230</v>
      </c>
      <c r="G97" s="114"/>
      <c r="H97" s="30">
        <v>40</v>
      </c>
      <c r="I97" s="68"/>
      <c r="J97" s="31">
        <f t="shared" si="6"/>
        <v>0</v>
      </c>
    </row>
    <row r="98" spans="1:10" ht="11.25" customHeight="1" x14ac:dyDescent="0.2">
      <c r="A98" s="29">
        <v>7.3040000000000003</v>
      </c>
      <c r="B98" s="83" t="s">
        <v>193</v>
      </c>
      <c r="C98" s="84"/>
      <c r="D98" s="85"/>
      <c r="E98" s="44" t="s">
        <v>164</v>
      </c>
      <c r="F98" s="113" t="s">
        <v>231</v>
      </c>
      <c r="G98" s="114"/>
      <c r="H98" s="30">
        <v>40</v>
      </c>
      <c r="I98" s="68"/>
      <c r="J98" s="31">
        <f t="shared" si="6"/>
        <v>0</v>
      </c>
    </row>
    <row r="99" spans="1:10" ht="11.25" customHeight="1" x14ac:dyDescent="0.2">
      <c r="A99" s="29">
        <v>7.3019999999999996</v>
      </c>
      <c r="B99" s="83" t="s">
        <v>232</v>
      </c>
      <c r="C99" s="84"/>
      <c r="D99" s="85"/>
      <c r="E99" s="26" t="s">
        <v>104</v>
      </c>
      <c r="F99" s="113" t="s">
        <v>233</v>
      </c>
      <c r="G99" s="114"/>
      <c r="H99" s="30">
        <v>50</v>
      </c>
      <c r="I99" s="68"/>
      <c r="J99" s="31">
        <f t="shared" si="6"/>
        <v>0</v>
      </c>
    </row>
    <row r="100" spans="1:10" ht="11.25" customHeight="1" x14ac:dyDescent="0.2">
      <c r="A100" s="29">
        <v>7.3029999999999999</v>
      </c>
      <c r="B100" s="83" t="s">
        <v>165</v>
      </c>
      <c r="C100" s="84"/>
      <c r="D100" s="85"/>
      <c r="E100" s="26" t="s">
        <v>104</v>
      </c>
      <c r="F100" s="113" t="s">
        <v>234</v>
      </c>
      <c r="G100" s="114"/>
      <c r="H100" s="30">
        <v>50</v>
      </c>
      <c r="I100" s="68"/>
      <c r="J100" s="31">
        <f t="shared" si="6"/>
        <v>0</v>
      </c>
    </row>
    <row r="101" spans="1:10" ht="11.25" customHeight="1" x14ac:dyDescent="0.2">
      <c r="A101" s="29">
        <v>7.4009999999999998</v>
      </c>
      <c r="B101" s="73" t="s">
        <v>167</v>
      </c>
      <c r="C101" s="74"/>
      <c r="D101" s="75"/>
      <c r="E101" s="26" t="s">
        <v>59</v>
      </c>
      <c r="F101" s="113" t="s">
        <v>194</v>
      </c>
      <c r="G101" s="114"/>
      <c r="H101" s="30">
        <v>50</v>
      </c>
      <c r="I101" s="68"/>
      <c r="J101" s="31">
        <f t="shared" si="6"/>
        <v>0</v>
      </c>
    </row>
    <row r="102" spans="1:10" ht="11.25" customHeight="1" x14ac:dyDescent="0.2">
      <c r="A102" s="29">
        <v>7.4020000000000001</v>
      </c>
      <c r="B102" s="73" t="s">
        <v>166</v>
      </c>
      <c r="C102" s="74"/>
      <c r="D102" s="75"/>
      <c r="E102" s="26" t="s">
        <v>59</v>
      </c>
      <c r="F102" s="113" t="s">
        <v>195</v>
      </c>
      <c r="G102" s="114"/>
      <c r="H102" s="30">
        <v>50</v>
      </c>
      <c r="I102" s="68"/>
      <c r="J102" s="31">
        <f t="shared" si="6"/>
        <v>0</v>
      </c>
    </row>
    <row r="103" spans="1:10" ht="11.25" customHeight="1" x14ac:dyDescent="0.2">
      <c r="A103" s="29">
        <v>7.5010000000000003</v>
      </c>
      <c r="B103" s="123" t="s">
        <v>168</v>
      </c>
      <c r="C103" s="124"/>
      <c r="D103" s="125"/>
      <c r="E103" s="26" t="s">
        <v>196</v>
      </c>
      <c r="F103" s="113" t="s">
        <v>169</v>
      </c>
      <c r="G103" s="114"/>
      <c r="H103" s="30">
        <v>15</v>
      </c>
      <c r="I103" s="68"/>
      <c r="J103" s="31">
        <f t="shared" si="6"/>
        <v>0</v>
      </c>
    </row>
    <row r="104" spans="1:10" ht="11.25" customHeight="1" x14ac:dyDescent="0.2">
      <c r="A104" s="29">
        <v>7.601</v>
      </c>
      <c r="B104" s="73" t="s">
        <v>14</v>
      </c>
      <c r="C104" s="74"/>
      <c r="D104" s="75"/>
      <c r="E104" s="26" t="s">
        <v>105</v>
      </c>
      <c r="F104" s="121" t="s">
        <v>243</v>
      </c>
      <c r="G104" s="122"/>
      <c r="H104" s="30">
        <v>150</v>
      </c>
      <c r="I104" s="68"/>
      <c r="J104" s="31">
        <f t="shared" si="6"/>
        <v>0</v>
      </c>
    </row>
    <row r="105" spans="1:10" ht="11.25" customHeight="1" x14ac:dyDescent="0.2">
      <c r="A105" s="29">
        <v>7.6020000000000003</v>
      </c>
      <c r="B105" s="73" t="s">
        <v>56</v>
      </c>
      <c r="C105" s="74"/>
      <c r="D105" s="75"/>
      <c r="E105" s="26" t="s">
        <v>106</v>
      </c>
      <c r="F105" s="121" t="s">
        <v>243</v>
      </c>
      <c r="G105" s="122"/>
      <c r="H105" s="30">
        <v>200</v>
      </c>
      <c r="I105" s="68"/>
      <c r="J105" s="31">
        <f t="shared" si="6"/>
        <v>0</v>
      </c>
    </row>
    <row r="106" spans="1:10" ht="8.25" customHeight="1" x14ac:dyDescent="0.2">
      <c r="A106" s="10"/>
      <c r="B106" s="76" t="s">
        <v>172</v>
      </c>
      <c r="C106" s="76"/>
      <c r="D106" s="76"/>
      <c r="E106" s="11"/>
      <c r="F106" s="105"/>
      <c r="G106" s="105"/>
      <c r="H106" s="12"/>
      <c r="I106" s="12"/>
      <c r="J106" s="18"/>
    </row>
    <row r="107" spans="1:10" ht="11.45" customHeight="1" x14ac:dyDescent="0.15">
      <c r="A107" s="55">
        <v>8</v>
      </c>
      <c r="B107" s="77" t="s">
        <v>17</v>
      </c>
      <c r="C107" s="77"/>
      <c r="D107" s="77"/>
      <c r="E107" s="58" t="s">
        <v>54</v>
      </c>
      <c r="F107" s="77" t="s">
        <v>1</v>
      </c>
      <c r="G107" s="77"/>
      <c r="H107" s="56" t="s">
        <v>4</v>
      </c>
      <c r="I107" s="56" t="s">
        <v>5</v>
      </c>
      <c r="J107" s="57" t="s">
        <v>0</v>
      </c>
    </row>
    <row r="108" spans="1:10" ht="11.25" customHeight="1" x14ac:dyDescent="0.2">
      <c r="A108" s="29">
        <v>8.1010000000000009</v>
      </c>
      <c r="B108" s="73" t="s">
        <v>28</v>
      </c>
      <c r="C108" s="74"/>
      <c r="D108" s="75"/>
      <c r="E108" s="26" t="s">
        <v>107</v>
      </c>
      <c r="F108" s="78" t="s">
        <v>57</v>
      </c>
      <c r="G108" s="79"/>
      <c r="H108" s="34">
        <v>120</v>
      </c>
      <c r="I108" s="68"/>
      <c r="J108" s="31">
        <f>SUM(I108*H108)</f>
        <v>0</v>
      </c>
    </row>
    <row r="109" spans="1:10" ht="11.25" customHeight="1" x14ac:dyDescent="0.2">
      <c r="A109" s="29">
        <v>8.2010000000000005</v>
      </c>
      <c r="B109" s="73" t="s">
        <v>170</v>
      </c>
      <c r="C109" s="74"/>
      <c r="D109" s="75"/>
      <c r="E109" s="26" t="s">
        <v>197</v>
      </c>
      <c r="F109" s="113" t="s">
        <v>244</v>
      </c>
      <c r="G109" s="114"/>
      <c r="H109" s="72">
        <v>100</v>
      </c>
      <c r="I109" s="68"/>
      <c r="J109" s="31"/>
    </row>
    <row r="110" spans="1:10" ht="11.25" customHeight="1" x14ac:dyDescent="0.2">
      <c r="A110" s="29">
        <v>8.3010000000000002</v>
      </c>
      <c r="B110" s="73" t="s">
        <v>32</v>
      </c>
      <c r="C110" s="74"/>
      <c r="D110" s="75"/>
      <c r="E110" s="26" t="s">
        <v>208</v>
      </c>
      <c r="F110" s="78" t="s">
        <v>238</v>
      </c>
      <c r="G110" s="79"/>
      <c r="H110" s="34">
        <v>60</v>
      </c>
      <c r="I110" s="68"/>
      <c r="J110" s="31">
        <f t="shared" ref="J110:J114" si="7">SUM(I110*H110)</f>
        <v>0</v>
      </c>
    </row>
    <row r="111" spans="1:10" ht="11.25" customHeight="1" x14ac:dyDescent="0.2">
      <c r="A111" s="29">
        <v>8.3019999999999996</v>
      </c>
      <c r="B111" s="73" t="s">
        <v>110</v>
      </c>
      <c r="C111" s="74"/>
      <c r="D111" s="75"/>
      <c r="E111" s="26" t="s">
        <v>208</v>
      </c>
      <c r="F111" s="78" t="s">
        <v>238</v>
      </c>
      <c r="G111" s="79"/>
      <c r="H111" s="34">
        <v>60</v>
      </c>
      <c r="I111" s="68"/>
      <c r="J111" s="31">
        <f t="shared" si="7"/>
        <v>0</v>
      </c>
    </row>
    <row r="112" spans="1:10" ht="11.25" customHeight="1" x14ac:dyDescent="0.2">
      <c r="A112" s="29">
        <v>8.4009999999999998</v>
      </c>
      <c r="B112" s="73" t="s">
        <v>198</v>
      </c>
      <c r="C112" s="74"/>
      <c r="D112" s="75"/>
      <c r="E112" s="26" t="s">
        <v>209</v>
      </c>
      <c r="F112" s="78" t="s">
        <v>109</v>
      </c>
      <c r="G112" s="79"/>
      <c r="H112" s="34">
        <v>80</v>
      </c>
      <c r="I112" s="68"/>
      <c r="J112" s="31">
        <f t="shared" si="7"/>
        <v>0</v>
      </c>
    </row>
    <row r="113" spans="1:11" ht="11.25" customHeight="1" x14ac:dyDescent="0.2">
      <c r="A113" s="29">
        <v>8.4019999999999992</v>
      </c>
      <c r="B113" s="73" t="s">
        <v>171</v>
      </c>
      <c r="C113" s="74"/>
      <c r="D113" s="75"/>
      <c r="E113" s="26" t="s">
        <v>210</v>
      </c>
      <c r="F113" s="78" t="s">
        <v>20</v>
      </c>
      <c r="G113" s="79"/>
      <c r="H113" s="34">
        <v>90</v>
      </c>
      <c r="I113" s="68"/>
      <c r="J113" s="31">
        <f t="shared" si="7"/>
        <v>0</v>
      </c>
    </row>
    <row r="114" spans="1:11" ht="11.25" customHeight="1" x14ac:dyDescent="0.2">
      <c r="A114" s="29">
        <v>8.5009999999999994</v>
      </c>
      <c r="B114" s="73" t="s">
        <v>19</v>
      </c>
      <c r="C114" s="74"/>
      <c r="D114" s="75"/>
      <c r="E114" s="47" t="s">
        <v>108</v>
      </c>
      <c r="F114" s="78" t="s">
        <v>199</v>
      </c>
      <c r="G114" s="79"/>
      <c r="H114" s="34">
        <v>35</v>
      </c>
      <c r="I114" s="68"/>
      <c r="J114" s="31">
        <f t="shared" si="7"/>
        <v>0</v>
      </c>
    </row>
    <row r="115" spans="1:11" ht="8.25" customHeight="1" x14ac:dyDescent="0.2">
      <c r="A115" s="10"/>
      <c r="B115" s="112" t="s">
        <v>172</v>
      </c>
      <c r="C115" s="112"/>
      <c r="D115" s="112"/>
      <c r="E115" s="19"/>
      <c r="F115" s="11"/>
      <c r="G115" s="11"/>
      <c r="H115" s="20"/>
      <c r="I115" s="21"/>
      <c r="J115" s="12"/>
    </row>
    <row r="116" spans="1:11" ht="12.75" customHeight="1" x14ac:dyDescent="0.2">
      <c r="E116" s="19"/>
      <c r="H116" s="15" t="s">
        <v>15</v>
      </c>
      <c r="I116" s="15"/>
      <c r="J116" s="28">
        <f>SUM(J9:J114)</f>
        <v>0</v>
      </c>
    </row>
    <row r="117" spans="1:11" ht="12.75" customHeight="1" x14ac:dyDescent="0.15">
      <c r="E117" s="19"/>
      <c r="H117" s="13"/>
      <c r="I117" s="14"/>
      <c r="J117" s="14"/>
    </row>
    <row r="118" spans="1:11" ht="12.75" customHeight="1" x14ac:dyDescent="0.2">
      <c r="A118" s="133" t="s">
        <v>120</v>
      </c>
      <c r="B118" s="133"/>
      <c r="C118" s="133"/>
      <c r="D118" s="133"/>
      <c r="E118" s="133"/>
      <c r="F118" s="133"/>
      <c r="G118" s="133"/>
      <c r="H118" s="15" t="s">
        <v>246</v>
      </c>
      <c r="I118" s="15"/>
      <c r="J118" s="28">
        <f>SUM(J116)/100*8.1</f>
        <v>0</v>
      </c>
    </row>
    <row r="119" spans="1:11" ht="12.75" customHeight="1" x14ac:dyDescent="0.2">
      <c r="E119" s="19"/>
      <c r="H119" s="65" t="s">
        <v>239</v>
      </c>
      <c r="I119" s="71">
        <f>ROUND(J118*2,1)/2</f>
        <v>0</v>
      </c>
      <c r="J119" s="66">
        <f>SUM(I119-J118)</f>
        <v>0</v>
      </c>
    </row>
    <row r="120" spans="1:11" ht="12.75" customHeight="1" x14ac:dyDescent="0.2">
      <c r="E120" s="19"/>
      <c r="F120"/>
      <c r="G120"/>
      <c r="H120" s="16" t="s">
        <v>16</v>
      </c>
      <c r="I120" s="17"/>
      <c r="J120" s="28">
        <f>SUM(J116+I119)</f>
        <v>0</v>
      </c>
    </row>
    <row r="121" spans="1:11" ht="17.25" customHeight="1" x14ac:dyDescent="0.15">
      <c r="H121" s="23"/>
      <c r="I121" s="23"/>
      <c r="J121" s="23"/>
    </row>
    <row r="122" spans="1:11" s="42" customFormat="1" ht="11.25" customHeight="1" x14ac:dyDescent="0.2">
      <c r="A122" s="127" t="s">
        <v>18</v>
      </c>
      <c r="B122" s="128"/>
      <c r="C122" s="128"/>
      <c r="D122" s="128"/>
      <c r="E122" s="128"/>
      <c r="F122" s="128"/>
      <c r="G122" s="128"/>
      <c r="H122" s="128"/>
      <c r="I122" s="128"/>
      <c r="J122" s="129"/>
    </row>
    <row r="123" spans="1:11" s="37" customFormat="1" ht="11.25" customHeight="1" x14ac:dyDescent="0.2">
      <c r="A123" s="130" t="s">
        <v>121</v>
      </c>
      <c r="B123" s="131"/>
      <c r="C123" s="131"/>
      <c r="D123" s="131"/>
      <c r="E123" s="131"/>
      <c r="F123" s="131"/>
      <c r="G123" s="131"/>
      <c r="H123" s="131"/>
      <c r="I123" s="131"/>
      <c r="J123" s="132"/>
      <c r="K123" s="38"/>
    </row>
    <row r="124" spans="1:11" s="37" customFormat="1" ht="11.25" customHeight="1" x14ac:dyDescent="0.2">
      <c r="A124" s="130" t="s">
        <v>122</v>
      </c>
      <c r="B124" s="131"/>
      <c r="C124" s="131"/>
      <c r="D124" s="131"/>
      <c r="E124" s="131"/>
      <c r="F124" s="131"/>
      <c r="G124" s="131"/>
      <c r="H124" s="131"/>
      <c r="I124" s="131"/>
      <c r="J124" s="132"/>
      <c r="K124" s="38"/>
    </row>
    <row r="125" spans="1:11" s="37" customFormat="1" ht="11.25" customHeight="1" x14ac:dyDescent="0.2">
      <c r="A125" s="130" t="s">
        <v>123</v>
      </c>
      <c r="B125" s="131"/>
      <c r="C125" s="131"/>
      <c r="D125" s="131"/>
      <c r="E125" s="131"/>
      <c r="F125" s="131"/>
      <c r="G125" s="131"/>
      <c r="H125" s="131"/>
      <c r="I125" s="131"/>
      <c r="J125" s="132"/>
      <c r="K125" s="38"/>
    </row>
    <row r="126" spans="1:11" s="37" customFormat="1" ht="11.25" customHeight="1" x14ac:dyDescent="0.2">
      <c r="A126" s="130" t="s">
        <v>124</v>
      </c>
      <c r="B126" s="131"/>
      <c r="C126" s="131"/>
      <c r="D126" s="131"/>
      <c r="E126" s="131"/>
      <c r="F126" s="131"/>
      <c r="G126" s="131"/>
      <c r="H126" s="131"/>
      <c r="I126" s="131"/>
      <c r="J126" s="132"/>
      <c r="K126" s="38"/>
    </row>
    <row r="127" spans="1:11" s="37" customFormat="1" ht="11.25" customHeight="1" x14ac:dyDescent="0.2">
      <c r="A127" s="135" t="s">
        <v>125</v>
      </c>
      <c r="B127" s="136"/>
      <c r="C127" s="136"/>
      <c r="D127" s="136"/>
      <c r="E127" s="136"/>
      <c r="F127" s="136"/>
      <c r="G127" s="136"/>
      <c r="H127" s="136"/>
      <c r="I127" s="136"/>
      <c r="J127" s="137"/>
      <c r="K127" s="38"/>
    </row>
    <row r="128" spans="1:11" s="37" customFormat="1" ht="11.25" customHeight="1" x14ac:dyDescent="0.2">
      <c r="A128" s="130" t="s">
        <v>126</v>
      </c>
      <c r="B128" s="131"/>
      <c r="C128" s="131"/>
      <c r="D128" s="131"/>
      <c r="E128" s="131"/>
      <c r="F128" s="131"/>
      <c r="G128" s="131"/>
      <c r="H128" s="131"/>
      <c r="I128" s="131"/>
      <c r="J128" s="132"/>
      <c r="K128" s="38"/>
    </row>
    <row r="129" spans="1:11" s="37" customFormat="1" ht="11.25" customHeight="1" x14ac:dyDescent="0.2">
      <c r="A129" s="130" t="s">
        <v>127</v>
      </c>
      <c r="B129" s="131"/>
      <c r="C129" s="131"/>
      <c r="D129" s="131"/>
      <c r="E129" s="131"/>
      <c r="F129" s="131"/>
      <c r="G129" s="131"/>
      <c r="H129" s="131"/>
      <c r="I129" s="131"/>
      <c r="J129" s="132"/>
      <c r="K129" s="38"/>
    </row>
    <row r="130" spans="1:11" s="37" customFormat="1" ht="11.25" customHeight="1" x14ac:dyDescent="0.2">
      <c r="A130" s="130" t="s">
        <v>128</v>
      </c>
      <c r="B130" s="131"/>
      <c r="C130" s="131"/>
      <c r="D130" s="131"/>
      <c r="E130" s="131"/>
      <c r="F130" s="131"/>
      <c r="G130" s="131"/>
      <c r="H130" s="131"/>
      <c r="I130" s="131"/>
      <c r="J130" s="132"/>
      <c r="K130" s="38"/>
    </row>
    <row r="131" spans="1:11" s="37" customFormat="1" ht="11.25" customHeight="1" x14ac:dyDescent="0.2">
      <c r="A131" s="130" t="s">
        <v>129</v>
      </c>
      <c r="B131" s="131"/>
      <c r="C131" s="131"/>
      <c r="D131" s="131"/>
      <c r="E131" s="131"/>
      <c r="F131" s="131"/>
      <c r="G131" s="131"/>
      <c r="H131" s="131"/>
      <c r="I131" s="131"/>
      <c r="J131" s="132"/>
    </row>
    <row r="132" spans="1:11" s="37" customFormat="1" ht="11.25" customHeight="1" x14ac:dyDescent="0.2">
      <c r="A132" s="24"/>
      <c r="B132" s="64"/>
      <c r="C132" s="64"/>
      <c r="D132" s="39"/>
      <c r="E132" s="35"/>
      <c r="F132" s="36"/>
      <c r="G132" s="36"/>
      <c r="H132" s="40"/>
      <c r="I132" s="40"/>
      <c r="J132" s="41"/>
    </row>
    <row r="133" spans="1:11" s="37" customFormat="1" ht="11.25" customHeight="1" x14ac:dyDescent="0.2">
      <c r="A133" s="48"/>
      <c r="B133" s="48"/>
      <c r="C133" s="48"/>
      <c r="E133" s="49"/>
      <c r="F133" s="50"/>
      <c r="G133" s="50"/>
      <c r="H133" s="51"/>
      <c r="I133" s="51"/>
      <c r="J133" s="51"/>
    </row>
    <row r="134" spans="1:11" s="37" customFormat="1" ht="11.25" customHeight="1" x14ac:dyDescent="0.2">
      <c r="A134" s="48"/>
      <c r="B134" s="48"/>
      <c r="C134" s="48"/>
      <c r="E134" s="49"/>
      <c r="F134" s="50"/>
      <c r="G134" s="50"/>
      <c r="H134" s="51"/>
      <c r="I134" s="51"/>
      <c r="J134" s="51"/>
    </row>
    <row r="135" spans="1:11" x14ac:dyDescent="0.15"/>
    <row r="136" spans="1:11" ht="15.75" customHeight="1" x14ac:dyDescent="0.15">
      <c r="A136" s="63" t="s">
        <v>235</v>
      </c>
      <c r="B136" s="63"/>
      <c r="C136" s="63"/>
      <c r="D136" s="134"/>
      <c r="E136" s="134"/>
      <c r="F136" s="63" t="s">
        <v>245</v>
      </c>
      <c r="G136" s="134"/>
      <c r="H136" s="134"/>
      <c r="I136" s="134"/>
      <c r="J136" s="134"/>
      <c r="K136" s="22"/>
    </row>
    <row r="137" spans="1:11" ht="15.75" customHeight="1" x14ac:dyDescent="0.15">
      <c r="A137" s="53"/>
      <c r="B137" s="53"/>
      <c r="C137" s="53"/>
      <c r="D137" s="53"/>
      <c r="E137" s="53"/>
      <c r="F137" s="54"/>
      <c r="G137" s="54"/>
      <c r="H137" s="54"/>
      <c r="I137" s="54"/>
      <c r="J137" s="54"/>
      <c r="K137" s="22"/>
    </row>
    <row r="138" spans="1:11" ht="15.75" customHeight="1" x14ac:dyDescent="0.15">
      <c r="A138" s="53"/>
      <c r="B138" s="53"/>
      <c r="C138" s="53"/>
      <c r="D138" s="138"/>
      <c r="E138" s="138"/>
      <c r="F138" s="54"/>
      <c r="G138" s="54"/>
      <c r="H138" s="54"/>
      <c r="I138" s="54"/>
      <c r="J138" s="54"/>
      <c r="K138" s="22"/>
    </row>
    <row r="139" spans="1:11" ht="12.2" customHeight="1" x14ac:dyDescent="0.15">
      <c r="A139" s="25"/>
      <c r="B139" s="25"/>
      <c r="C139" s="25"/>
      <c r="D139" s="138"/>
      <c r="E139" s="138"/>
      <c r="F139" s="4"/>
      <c r="G139" s="4"/>
      <c r="I139" s="2"/>
      <c r="J139" s="2"/>
    </row>
    <row r="140" spans="1:11" ht="15.75" customHeight="1" x14ac:dyDescent="0.15">
      <c r="A140" s="52" t="s">
        <v>236</v>
      </c>
      <c r="B140" s="52"/>
      <c r="C140" s="52"/>
      <c r="D140" s="139"/>
      <c r="E140" s="139"/>
      <c r="F140" s="70"/>
      <c r="G140" s="70"/>
      <c r="H140" s="70"/>
      <c r="I140" s="70"/>
      <c r="J140" s="70"/>
    </row>
    <row r="141" spans="1:11" x14ac:dyDescent="0.15"/>
    <row r="142" spans="1:11" x14ac:dyDescent="0.15"/>
    <row r="143" spans="1:11" x14ac:dyDescent="0.15"/>
    <row r="144" spans="1:11" x14ac:dyDescent="0.15"/>
  </sheetData>
  <sheetProtection algorithmName="SHA-512" hashValue="0npqVj6LzTCRzehX6qJMLiGOihmS6w0ZlBP24zZUQuyJWEjtgl/uX8N/t6XKw7LlOtBqL4Ug2cu9k6bU4w6vHw==" saltValue="yXqflPICo9vuzrP1EbkvDg==" spinCount="100000" sheet="1" selectLockedCells="1"/>
  <mergeCells count="244">
    <mergeCell ref="A131:J131"/>
    <mergeCell ref="D136:E136"/>
    <mergeCell ref="G136:J136"/>
    <mergeCell ref="A126:J126"/>
    <mergeCell ref="A127:J127"/>
    <mergeCell ref="A128:J128"/>
    <mergeCell ref="A129:J129"/>
    <mergeCell ref="A130:J130"/>
    <mergeCell ref="D138:E140"/>
    <mergeCell ref="A122:J122"/>
    <mergeCell ref="A123:J123"/>
    <mergeCell ref="A124:J124"/>
    <mergeCell ref="A125:J125"/>
    <mergeCell ref="B113:D113"/>
    <mergeCell ref="B114:D114"/>
    <mergeCell ref="B115:D115"/>
    <mergeCell ref="F108:G108"/>
    <mergeCell ref="F109:G109"/>
    <mergeCell ref="F110:G110"/>
    <mergeCell ref="F111:G111"/>
    <mergeCell ref="F112:G112"/>
    <mergeCell ref="F113:G113"/>
    <mergeCell ref="F114:G114"/>
    <mergeCell ref="B108:D108"/>
    <mergeCell ref="B109:D109"/>
    <mergeCell ref="B110:D110"/>
    <mergeCell ref="B111:D111"/>
    <mergeCell ref="B112:D112"/>
    <mergeCell ref="A118:G118"/>
    <mergeCell ref="F104:G104"/>
    <mergeCell ref="F105:G105"/>
    <mergeCell ref="F106:G106"/>
    <mergeCell ref="B107:D107"/>
    <mergeCell ref="F107:G107"/>
    <mergeCell ref="B104:D104"/>
    <mergeCell ref="B105:D105"/>
    <mergeCell ref="B106:D106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B99:D99"/>
    <mergeCell ref="B100:D100"/>
    <mergeCell ref="B101:D101"/>
    <mergeCell ref="B102:D102"/>
    <mergeCell ref="B103:D103"/>
    <mergeCell ref="B94:D94"/>
    <mergeCell ref="B95:D95"/>
    <mergeCell ref="B96:D96"/>
    <mergeCell ref="B97:D97"/>
    <mergeCell ref="B98:D98"/>
    <mergeCell ref="B90:D90"/>
    <mergeCell ref="F90:G90"/>
    <mergeCell ref="B91:D91"/>
    <mergeCell ref="B92:D92"/>
    <mergeCell ref="B93:D93"/>
    <mergeCell ref="B88:D88"/>
    <mergeCell ref="B89:D8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B83:D83"/>
    <mergeCell ref="B84:D84"/>
    <mergeCell ref="B85:D85"/>
    <mergeCell ref="B86:D86"/>
    <mergeCell ref="B87:D87"/>
    <mergeCell ref="B79:D79"/>
    <mergeCell ref="F79:G79"/>
    <mergeCell ref="B80:D80"/>
    <mergeCell ref="B81:D81"/>
    <mergeCell ref="B82:D82"/>
    <mergeCell ref="B78:D78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B73:D73"/>
    <mergeCell ref="B74:D74"/>
    <mergeCell ref="B75:D75"/>
    <mergeCell ref="B76:D76"/>
    <mergeCell ref="B77:D77"/>
    <mergeCell ref="B69:D69"/>
    <mergeCell ref="F69:G69"/>
    <mergeCell ref="B70:D70"/>
    <mergeCell ref="B71:D71"/>
    <mergeCell ref="B72:D72"/>
    <mergeCell ref="B66:D66"/>
    <mergeCell ref="B67:D67"/>
    <mergeCell ref="B68:D68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B61:D61"/>
    <mergeCell ref="B62:D62"/>
    <mergeCell ref="B63:D63"/>
    <mergeCell ref="B64:D64"/>
    <mergeCell ref="B65:D65"/>
    <mergeCell ref="B57:D57"/>
    <mergeCell ref="F57:G57"/>
    <mergeCell ref="B58:D58"/>
    <mergeCell ref="B59:D59"/>
    <mergeCell ref="B60:D60"/>
    <mergeCell ref="F52:G52"/>
    <mergeCell ref="F53:G53"/>
    <mergeCell ref="F54:G54"/>
    <mergeCell ref="F55:G55"/>
    <mergeCell ref="F56:G56"/>
    <mergeCell ref="B56:D56"/>
    <mergeCell ref="F47:G47"/>
    <mergeCell ref="F48:G48"/>
    <mergeCell ref="F49:G49"/>
    <mergeCell ref="F50:G50"/>
    <mergeCell ref="F51:G51"/>
    <mergeCell ref="B52:D52"/>
    <mergeCell ref="B53:D53"/>
    <mergeCell ref="B54:D54"/>
    <mergeCell ref="B55:D55"/>
    <mergeCell ref="B47:D47"/>
    <mergeCell ref="B48:D48"/>
    <mergeCell ref="B49:D49"/>
    <mergeCell ref="B50:D50"/>
    <mergeCell ref="B51:D51"/>
    <mergeCell ref="F43:G43"/>
    <mergeCell ref="F44:G44"/>
    <mergeCell ref="B45:D45"/>
    <mergeCell ref="F45:G45"/>
    <mergeCell ref="B46:D46"/>
    <mergeCell ref="F46:G46"/>
    <mergeCell ref="B42:D42"/>
    <mergeCell ref="B43:D43"/>
    <mergeCell ref="B44:D44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A1:J1"/>
    <mergeCell ref="B29:D29"/>
    <mergeCell ref="F29:G29"/>
    <mergeCell ref="B30:D30"/>
    <mergeCell ref="B31:D31"/>
    <mergeCell ref="D4:E4"/>
    <mergeCell ref="D5:E5"/>
    <mergeCell ref="D6:E6"/>
    <mergeCell ref="D7:E7"/>
    <mergeCell ref="A2:J2"/>
    <mergeCell ref="A3:J3"/>
    <mergeCell ref="A4:C4"/>
    <mergeCell ref="A5:C5"/>
    <mergeCell ref="A6:C6"/>
    <mergeCell ref="G4:J4"/>
    <mergeCell ref="I5:J5"/>
    <mergeCell ref="G6:J6"/>
    <mergeCell ref="I7:J7"/>
    <mergeCell ref="B8:D8"/>
    <mergeCell ref="B9:D9"/>
    <mergeCell ref="B10:D10"/>
    <mergeCell ref="B11:D11"/>
    <mergeCell ref="A7:C7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7:G27"/>
    <mergeCell ref="F28:G28"/>
    <mergeCell ref="F22:G22"/>
    <mergeCell ref="F23:G23"/>
    <mergeCell ref="F24:G24"/>
    <mergeCell ref="F25:G25"/>
    <mergeCell ref="F26:G26"/>
  </mergeCells>
  <phoneticPr fontId="14" type="noConversion"/>
  <printOptions verticalCentered="1"/>
  <pageMargins left="0.59055118110236227" right="0.27559055118110237" top="0.39370078740157483" bottom="1.1417322834645669" header="0.51181102362204722" footer="0.51181102362204722"/>
  <pageSetup paperSize="9" scale="85" fitToHeight="0" orientation="portrait" useFirstPageNumber="1" horizontalDpi="300" verticalDpi="300" r:id="rId1"/>
  <headerFooter alignWithMargins="0">
    <oddFooter>&amp;C
&amp;G</oddFooter>
  </headerFooter>
  <rowBreaks count="1" manualBreakCount="1">
    <brk id="68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5" zoomScaleNormal="125" workbookViewId="0"/>
  </sheetViews>
  <sheetFormatPr baseColWidth="10" defaultColWidth="11.5703125" defaultRowHeight="12.75" x14ac:dyDescent="0.2"/>
  <sheetData/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5" zoomScaleNormal="125" workbookViewId="0"/>
  </sheetViews>
  <sheetFormatPr baseColWidth="10" defaultColWidth="11.5703125" defaultRowHeight="12.75" x14ac:dyDescent="0.2"/>
  <sheetData/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Bestellformular 01.2022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Marty</dc:creator>
  <cp:lastModifiedBy>René Marty</cp:lastModifiedBy>
  <cp:lastPrinted>2022-01-14T07:39:16Z</cp:lastPrinted>
  <dcterms:created xsi:type="dcterms:W3CDTF">2011-09-13T11:51:57Z</dcterms:created>
  <dcterms:modified xsi:type="dcterms:W3CDTF">2025-01-08T10:14:52Z</dcterms:modified>
</cp:coreProperties>
</file>